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1508" yWindow="-12" windowWidth="11556" windowHeight="9516" tabRatio="900"/>
  </bookViews>
  <sheets>
    <sheet name="报价汇总表 " sheetId="23" r:id="rId1"/>
    <sheet name="综合布线" sheetId="36" r:id="rId2"/>
    <sheet name="网络交换机" sheetId="42" r:id="rId3"/>
    <sheet name="程控交换机" sheetId="44" r:id="rId4"/>
    <sheet name="安防监控" sheetId="45" r:id="rId5"/>
    <sheet name="机房安装工程" sheetId="38" r:id="rId6"/>
    <sheet name="入侵报警" sheetId="48" r:id="rId7"/>
    <sheet name="门禁一卡通" sheetId="47" r:id="rId8"/>
    <sheet name="巡更" sheetId="49" r:id="rId9"/>
    <sheet name="背景音乐" sheetId="50" r:id="rId10"/>
    <sheet name="视频会议" sheetId="51" r:id="rId11"/>
    <sheet name="桥架管线" sheetId="52" r:id="rId12"/>
    <sheet name="信息发布" sheetId="55" r:id="rId13"/>
    <sheet name="排队叫号" sheetId="43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5" hidden="1">机房安装工程!$A$2:$J$77</definedName>
    <definedName name="_xlnm._FilterDatabase" localSheetId="2" hidden="1">网络交换机!$A$2:$J$13</definedName>
    <definedName name="_xlnm._FilterDatabase" localSheetId="1" hidden="1">综合布线!$A$2:$J$18</definedName>
    <definedName name="CON" localSheetId="2">'[1]BA-Pl'!$K:$K</definedName>
    <definedName name="CON">'[1]BA-Pl'!$K:$K</definedName>
    <definedName name="cqu" localSheetId="2">[2]点表!$J:$J</definedName>
    <definedName name="cqu">[2]点表!$J:$J</definedName>
    <definedName name="EQ" localSheetId="2">'[1]BA-Pl'!$I:$I</definedName>
    <definedName name="EQ">'[1]BA-Pl'!$I:$I</definedName>
    <definedName name="EQA" localSheetId="2">[3]点表!$I:$I</definedName>
    <definedName name="EQA">[3]点表!$I:$I</definedName>
    <definedName name="EQU" localSheetId="2">[2]点表!$I:$I</definedName>
    <definedName name="EQU">[2]点表!$I:$I</definedName>
    <definedName name="II" localSheetId="2">[3]点表!#REF!,[3]点表!#REF!,[3]点表!$I:$I</definedName>
    <definedName name="II" localSheetId="1">[3]点表!#REF!,[3]点表!#REF!,[3]点表!$I:$I</definedName>
    <definedName name="II">[3]点表!#REF!,[3]点表!#REF!,[3]点表!$I:$I</definedName>
    <definedName name="JJ" localSheetId="2">[3]点表!#REF!,[3]点表!#REF!,[3]点表!$J:$J</definedName>
    <definedName name="JJ" localSheetId="1">[3]点表!#REF!,[3]点表!#REF!,[3]点表!$J:$J</definedName>
    <definedName name="JJ">[3]点表!#REF!,[3]点表!#REF!,[3]点表!$J:$J</definedName>
    <definedName name="lap">[4]General!$B$2:$G$9</definedName>
    <definedName name="PC">[5]p2!$D$36</definedName>
    <definedName name="_xlnm.Print_Area" localSheetId="5">机房安装工程!$A$1:$J$77</definedName>
    <definedName name="_xlnm.Print_Area" localSheetId="2">网络交换机!$A$1:$J$13</definedName>
    <definedName name="_xlnm.Print_Area" localSheetId="1">综合布线!$A$1:$J$96</definedName>
    <definedName name="_xlnm.Print_Titles" localSheetId="5">机房安装工程!$1:$2</definedName>
    <definedName name="_xlnm.Print_Titles" localSheetId="2">网络交换机!$1:$2</definedName>
    <definedName name="_xlnm.Print_Titles" localSheetId="1">综合布线!$1:$2</definedName>
    <definedName name="Printer">[5]p2!$D$37</definedName>
    <definedName name="QUA" localSheetId="2">'[1]BA-Pl'!$J:$J</definedName>
    <definedName name="QUA">'[1]BA-Pl'!$J:$J</definedName>
    <definedName name="QUAC" localSheetId="2">'[1]BA-Pl'!$L:$L</definedName>
    <definedName name="QUAC">'[1]BA-Pl'!$L:$L</definedName>
    <definedName name="XD505_XBS">[5]p2!$D$25</definedName>
    <definedName name="XPC500">[5]p2!$D$24</definedName>
  </definedNames>
  <calcPr calcId="125725" concurrentCalc="0"/>
</workbook>
</file>

<file path=xl/calcChain.xml><?xml version="1.0" encoding="utf-8"?>
<calcChain xmlns="http://schemas.openxmlformats.org/spreadsheetml/2006/main">
  <c r="G6" i="36"/>
  <c r="H6"/>
  <c r="I6"/>
  <c r="G7"/>
  <c r="H7"/>
  <c r="I7"/>
  <c r="G8"/>
  <c r="H8"/>
  <c r="I8"/>
  <c r="G9"/>
  <c r="H9"/>
  <c r="I9"/>
  <c r="G15"/>
  <c r="H15"/>
  <c r="I15"/>
  <c r="E16"/>
  <c r="G16"/>
  <c r="H16"/>
  <c r="I16"/>
  <c r="G11"/>
  <c r="H11"/>
  <c r="I11"/>
  <c r="G17"/>
  <c r="H17"/>
  <c r="I17"/>
  <c r="G13"/>
  <c r="H13"/>
  <c r="I13"/>
  <c r="I18"/>
  <c r="C5" i="23"/>
  <c r="H4" i="42"/>
  <c r="I4"/>
  <c r="H5"/>
  <c r="I5"/>
  <c r="H6"/>
  <c r="I6"/>
  <c r="H7"/>
  <c r="I7"/>
  <c r="H8"/>
  <c r="I8"/>
  <c r="H9"/>
  <c r="I9"/>
  <c r="H10"/>
  <c r="I10"/>
  <c r="H11"/>
  <c r="I11"/>
  <c r="H12"/>
  <c r="I12"/>
  <c r="I13"/>
  <c r="C6" i="23"/>
  <c r="H5" i="45"/>
  <c r="I5"/>
  <c r="E7"/>
  <c r="H7"/>
  <c r="I7"/>
  <c r="E9"/>
  <c r="H9"/>
  <c r="I9"/>
  <c r="E10"/>
  <c r="H10"/>
  <c r="I10"/>
  <c r="E11"/>
  <c r="H11"/>
  <c r="I11"/>
  <c r="E12"/>
  <c r="H12"/>
  <c r="I12"/>
  <c r="H6"/>
  <c r="I6"/>
  <c r="H13"/>
  <c r="I13"/>
  <c r="H14"/>
  <c r="I14"/>
  <c r="H16"/>
  <c r="I16"/>
  <c r="H17"/>
  <c r="I17"/>
  <c r="H18"/>
  <c r="I18"/>
  <c r="H19"/>
  <c r="I19"/>
  <c r="H20"/>
  <c r="I20"/>
  <c r="H21"/>
  <c r="I21"/>
  <c r="H22"/>
  <c r="I22"/>
  <c r="H24"/>
  <c r="I24"/>
  <c r="H25"/>
  <c r="I25"/>
  <c r="H26"/>
  <c r="I26"/>
  <c r="H27"/>
  <c r="I27"/>
  <c r="H28"/>
  <c r="I28"/>
  <c r="H29"/>
  <c r="I29"/>
  <c r="H31"/>
  <c r="I31"/>
  <c r="H32"/>
  <c r="I32"/>
  <c r="H33"/>
  <c r="I33"/>
  <c r="H34"/>
  <c r="I34"/>
  <c r="I35"/>
  <c r="C8" i="23"/>
  <c r="H5" i="47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I25"/>
  <c r="C11" i="23"/>
  <c r="H3" i="50"/>
  <c r="I3"/>
  <c r="H4"/>
  <c r="I4"/>
  <c r="H5"/>
  <c r="I5"/>
  <c r="H6"/>
  <c r="I6"/>
  <c r="H7"/>
  <c r="I7"/>
  <c r="H8"/>
  <c r="I8"/>
  <c r="H9"/>
  <c r="E9"/>
  <c r="I9"/>
  <c r="I17"/>
  <c r="C13" i="23"/>
  <c r="H4" i="51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C14" i="23"/>
  <c r="H6" i="48"/>
  <c r="I6"/>
  <c r="E10"/>
  <c r="H10"/>
  <c r="I10"/>
  <c r="E11"/>
  <c r="H11"/>
  <c r="I11"/>
  <c r="H7"/>
  <c r="I7"/>
  <c r="H5"/>
  <c r="I5"/>
  <c r="H8"/>
  <c r="I8"/>
  <c r="H9"/>
  <c r="I9"/>
  <c r="H12"/>
  <c r="I12"/>
  <c r="I13"/>
  <c r="C10" i="23"/>
  <c r="H17" i="38"/>
  <c r="I17"/>
  <c r="H18"/>
  <c r="I18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9"/>
  <c r="I19"/>
  <c r="H20"/>
  <c r="I20"/>
  <c r="H22"/>
  <c r="I22"/>
  <c r="H23"/>
  <c r="I23"/>
  <c r="H24"/>
  <c r="I24"/>
  <c r="H25"/>
  <c r="I25"/>
  <c r="H26"/>
  <c r="I26"/>
  <c r="H27"/>
  <c r="I27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8"/>
  <c r="I58"/>
  <c r="H59"/>
  <c r="I59"/>
  <c r="H60"/>
  <c r="I60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I77"/>
  <c r="C9" i="23"/>
  <c r="H4" i="44"/>
  <c r="I4"/>
  <c r="H5"/>
  <c r="I5"/>
  <c r="H6"/>
  <c r="I6"/>
  <c r="H7"/>
  <c r="I7"/>
  <c r="H8"/>
  <c r="I8"/>
  <c r="H9"/>
  <c r="I9"/>
  <c r="H10"/>
  <c r="I10"/>
  <c r="H11"/>
  <c r="I11"/>
  <c r="H12"/>
  <c r="I12"/>
  <c r="I13"/>
  <c r="C7" i="23"/>
  <c r="H3" i="49"/>
  <c r="I3"/>
  <c r="H4"/>
  <c r="I4"/>
  <c r="H5"/>
  <c r="I5"/>
  <c r="H6"/>
  <c r="I6"/>
  <c r="H7"/>
  <c r="I7"/>
  <c r="H8"/>
  <c r="I8"/>
  <c r="I10"/>
  <c r="C12" i="23"/>
  <c r="H4" i="52"/>
  <c r="I4"/>
  <c r="H5"/>
  <c r="I5"/>
  <c r="H6"/>
  <c r="I6"/>
  <c r="H7"/>
  <c r="I7"/>
  <c r="H8"/>
  <c r="I8"/>
  <c r="H9"/>
  <c r="I9"/>
  <c r="H10"/>
  <c r="I10"/>
  <c r="H12"/>
  <c r="C15" i="23"/>
  <c r="H4" i="55"/>
  <c r="I4"/>
  <c r="H5"/>
  <c r="I5"/>
  <c r="H6"/>
  <c r="I6"/>
  <c r="H8"/>
  <c r="I8"/>
  <c r="I9"/>
  <c r="C16" i="23"/>
  <c r="H4" i="43"/>
  <c r="I4"/>
  <c r="H5"/>
  <c r="I5"/>
  <c r="H6"/>
  <c r="I6"/>
  <c r="H7"/>
  <c r="I7"/>
  <c r="H8"/>
  <c r="I8"/>
  <c r="H9"/>
  <c r="I9"/>
  <c r="I10"/>
  <c r="C17" i="23"/>
  <c r="C25"/>
  <c r="E8" i="52"/>
  <c r="H15" i="50"/>
  <c r="I15"/>
  <c r="H10"/>
  <c r="I10"/>
  <c r="H11"/>
  <c r="I11"/>
  <c r="H12"/>
  <c r="I12"/>
  <c r="H13"/>
  <c r="I13"/>
  <c r="H14"/>
  <c r="I14"/>
  <c r="H16"/>
  <c r="I16"/>
  <c r="I50"/>
  <c r="H61" i="38"/>
  <c r="E35"/>
  <c r="E42"/>
  <c r="E40"/>
  <c r="E19"/>
  <c r="E17"/>
  <c r="G3"/>
  <c r="H3"/>
  <c r="E9" i="42"/>
  <c r="H13"/>
  <c r="H25" i="47"/>
  <c r="I68" i="45"/>
  <c r="H30"/>
  <c r="H23"/>
  <c r="H21" i="38"/>
  <c r="E52"/>
  <c r="E54"/>
  <c r="H57"/>
  <c r="H45"/>
  <c r="H28"/>
  <c r="I96" i="36"/>
  <c r="G10"/>
  <c r="H10"/>
  <c r="G12"/>
  <c r="H12"/>
  <c r="G14"/>
  <c r="H14"/>
  <c r="G18"/>
  <c r="H18"/>
  <c r="H96"/>
  <c r="C26" i="23"/>
</calcChain>
</file>

<file path=xl/sharedStrings.xml><?xml version="1.0" encoding="utf-8"?>
<sst xmlns="http://schemas.openxmlformats.org/spreadsheetml/2006/main" count="1169" uniqueCount="579">
  <si>
    <t>序号</t>
  </si>
  <si>
    <t>项   目   内   容</t>
  </si>
  <si>
    <t>金额(元)</t>
  </si>
  <si>
    <t>备注</t>
  </si>
  <si>
    <t>一</t>
  </si>
  <si>
    <t>分项工程</t>
  </si>
  <si>
    <t>二</t>
  </si>
  <si>
    <t>单位</t>
  </si>
  <si>
    <t>综合布线系统</t>
  </si>
  <si>
    <t>设备材料名称</t>
  </si>
  <si>
    <t>数量</t>
  </si>
  <si>
    <t>只</t>
  </si>
  <si>
    <t>1.3</t>
  </si>
  <si>
    <t>根</t>
  </si>
  <si>
    <t>1.4</t>
  </si>
  <si>
    <t>2</t>
  </si>
  <si>
    <t>米</t>
  </si>
  <si>
    <t>3</t>
  </si>
  <si>
    <t>个</t>
  </si>
  <si>
    <t>套</t>
  </si>
  <si>
    <t>台</t>
  </si>
  <si>
    <t>1.5</t>
  </si>
  <si>
    <t>2.4</t>
  </si>
  <si>
    <t>2.5</t>
  </si>
  <si>
    <t>3.3</t>
  </si>
  <si>
    <t>3.4</t>
  </si>
  <si>
    <t>3.5</t>
  </si>
  <si>
    <t>3.6</t>
  </si>
  <si>
    <t>3.7</t>
  </si>
  <si>
    <t>3.8</t>
  </si>
  <si>
    <t>前端部分</t>
  </si>
  <si>
    <t>传输部分</t>
  </si>
  <si>
    <t>RVV2*1.0</t>
  </si>
  <si>
    <t>视频监控系统</t>
  </si>
  <si>
    <t>门禁管理系统</t>
    <phoneticPr fontId="1" type="noConversion"/>
  </si>
  <si>
    <t>特征描述</t>
    <phoneticPr fontId="1" type="noConversion"/>
  </si>
  <si>
    <t>2.13</t>
  </si>
  <si>
    <t>管理服务器</t>
  </si>
  <si>
    <t>单门磁力锁</t>
  </si>
  <si>
    <t>管理电脑</t>
  </si>
  <si>
    <t>4.3</t>
  </si>
  <si>
    <t>4.4</t>
  </si>
  <si>
    <t>4.5</t>
  </si>
  <si>
    <t>税金</t>
    <phoneticPr fontId="1" type="noConversion"/>
  </si>
  <si>
    <t>措施费部分</t>
    <phoneticPr fontId="1" type="noConversion"/>
  </si>
  <si>
    <t>措施费</t>
    <phoneticPr fontId="1" type="noConversion"/>
  </si>
  <si>
    <t>人民币大写：</t>
    <phoneticPr fontId="1" type="noConversion"/>
  </si>
  <si>
    <t>接入交换机</t>
  </si>
  <si>
    <t>2.11</t>
  </si>
  <si>
    <t>提供中心管理服务，可集成流媒体服务、录像服务等模块于一体</t>
  </si>
  <si>
    <t>三</t>
    <phoneticPr fontId="1" type="noConversion"/>
  </si>
  <si>
    <t>清单报价汇总表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</si>
  <si>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</si>
  <si>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</si>
  <si>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</si>
  <si>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86型</t>
  </si>
  <si>
    <t>滑盖式双口面板</t>
  </si>
  <si>
    <t>语音、数据双口墙装面板、86型</t>
  </si>
  <si>
    <t>六类非屏蔽模块</t>
  </si>
  <si>
    <t>RJ45 6类模块</t>
  </si>
  <si>
    <t>6类跳线</t>
  </si>
  <si>
    <t>六类非屏蔽双绞线</t>
  </si>
  <si>
    <t>CAT6</t>
  </si>
  <si>
    <t>六类配线架</t>
  </si>
  <si>
    <t>6类网络配线架</t>
  </si>
  <si>
    <t>条</t>
  </si>
  <si>
    <t>200万 1/2.8"CMOS,支持音频报警485，支持IR-CUT，支持DC12V供电，支持High Profile，支持三码流</t>
  </si>
  <si>
    <t>室内摄像机电源</t>
  </si>
  <si>
    <t>监控电源线</t>
  </si>
  <si>
    <t>核心交换机</t>
  </si>
  <si>
    <t>主机部分</t>
  </si>
  <si>
    <t>数字网络硬盘录像机</t>
  </si>
  <si>
    <t>SATA硬盘</t>
  </si>
  <si>
    <t>4T</t>
  </si>
  <si>
    <t>监控机柜（42U）</t>
  </si>
  <si>
    <t>600*600*2000</t>
  </si>
  <si>
    <t>PDU</t>
  </si>
  <si>
    <t>8位PDU,输入16A,输出8个10A多功能插座</t>
  </si>
  <si>
    <t>KVM键盘</t>
  </si>
  <si>
    <t>数字式</t>
  </si>
  <si>
    <t>门禁管理软件模块</t>
  </si>
  <si>
    <t>门禁控制器带电源</t>
  </si>
  <si>
    <t>标准门禁读卡器(不带密码键盘）</t>
  </si>
  <si>
    <t>开门按钮</t>
  </si>
  <si>
    <t>国密发卡器</t>
  </si>
  <si>
    <t>卡务管理</t>
  </si>
  <si>
    <t>发卡器</t>
  </si>
  <si>
    <t>张</t>
  </si>
  <si>
    <t>线缆</t>
  </si>
  <si>
    <t>读卡器线缆</t>
  </si>
  <si>
    <t>RVV4*0.5</t>
  </si>
  <si>
    <t>出门按钮线缆</t>
  </si>
  <si>
    <t>RVV 2*0.5</t>
  </si>
  <si>
    <t>磁力锁线缆</t>
  </si>
  <si>
    <t>RVV 2*1.0</t>
  </si>
  <si>
    <t>消防联动线缆</t>
  </si>
  <si>
    <t>控制器电源线</t>
  </si>
  <si>
    <t>RVV 3*1.0</t>
  </si>
  <si>
    <t>联网通讯线</t>
  </si>
  <si>
    <t>cat5e</t>
  </si>
  <si>
    <t>1</t>
    <phoneticPr fontId="1" type="noConversion"/>
  </si>
  <si>
    <t>1.1</t>
    <phoneticPr fontId="1" type="noConversion"/>
  </si>
  <si>
    <t>1.2</t>
    <phoneticPr fontId="1" type="noConversion"/>
  </si>
  <si>
    <t>2</t>
    <phoneticPr fontId="1" type="noConversion"/>
  </si>
  <si>
    <t>2.1</t>
    <phoneticPr fontId="1" type="noConversion"/>
  </si>
  <si>
    <t>3</t>
    <phoneticPr fontId="1" type="noConversion"/>
  </si>
  <si>
    <t>3.1</t>
    <phoneticPr fontId="1" type="noConversion"/>
  </si>
  <si>
    <t>3.2</t>
    <phoneticPr fontId="1" type="noConversion"/>
  </si>
  <si>
    <t>4</t>
    <phoneticPr fontId="1" type="noConversion"/>
  </si>
  <si>
    <t>4.1</t>
    <phoneticPr fontId="1" type="noConversion"/>
  </si>
  <si>
    <t>4.2</t>
    <phoneticPr fontId="1" type="noConversion"/>
  </si>
  <si>
    <t>4.6</t>
  </si>
  <si>
    <t>综合布线系统</t>
    <phoneticPr fontId="1" type="noConversion"/>
  </si>
  <si>
    <t>2.2</t>
    <phoneticPr fontId="1" type="noConversion"/>
  </si>
  <si>
    <t>特征描述</t>
  </si>
  <si>
    <t>综合单价</t>
  </si>
  <si>
    <t>综合合价</t>
  </si>
  <si>
    <t>1</t>
  </si>
  <si>
    <t>3.0厚防尘、防潮、防静电自流坪楼地面基层</t>
  </si>
  <si>
    <t>m2</t>
  </si>
  <si>
    <t>600mm防静电活动地板</t>
  </si>
  <si>
    <t>600mm风口地板</t>
  </si>
  <si>
    <t>4</t>
  </si>
  <si>
    <t>5</t>
  </si>
  <si>
    <t>6</t>
  </si>
  <si>
    <t>7</t>
  </si>
  <si>
    <t>8</t>
  </si>
  <si>
    <t>顶面3.0厚水泥砂浆找平层</t>
  </si>
  <si>
    <t>9</t>
  </si>
  <si>
    <t>顶面刷三遍防尘防潮漆</t>
  </si>
  <si>
    <t>10</t>
  </si>
  <si>
    <t>天棚喷刷涂料</t>
  </si>
  <si>
    <t>11</t>
  </si>
  <si>
    <t>哑光不锈钢踢脚线</t>
  </si>
  <si>
    <t>m</t>
  </si>
  <si>
    <t>12</t>
  </si>
  <si>
    <t>m3</t>
  </si>
  <si>
    <t>13</t>
  </si>
  <si>
    <t>15</t>
  </si>
  <si>
    <t>移动斜坡</t>
  </si>
  <si>
    <t>16</t>
  </si>
  <si>
    <t>入口台阶</t>
  </si>
  <si>
    <t>槽钢散力架</t>
  </si>
  <si>
    <t>t</t>
  </si>
  <si>
    <t>小    计</t>
  </si>
  <si>
    <t>数量</t>
    <phoneticPr fontId="1" type="noConversion"/>
  </si>
  <si>
    <t>m</t>
    <phoneticPr fontId="1" type="noConversion"/>
  </si>
  <si>
    <t>24口配线架</t>
  </si>
  <si>
    <t>六类非屏蔽RJ45跳线</t>
  </si>
  <si>
    <t>2米蓝色</t>
  </si>
  <si>
    <t>铝罩日光灯盘（格栅灯）</t>
    <phoneticPr fontId="1" type="noConversion"/>
  </si>
  <si>
    <t>600*600</t>
  </si>
  <si>
    <t>安全出口指示灯</t>
  </si>
  <si>
    <t>灯具开关</t>
  </si>
  <si>
    <t>金属软管</t>
  </si>
  <si>
    <t>G20</t>
  </si>
  <si>
    <t>米</t>
    <phoneticPr fontId="1" type="noConversion"/>
  </si>
  <si>
    <t>米</t>
    <phoneticPr fontId="1" type="noConversion"/>
  </si>
  <si>
    <t>机房专用镀锌线槽(强电）</t>
  </si>
  <si>
    <t>300*100*1.2mm</t>
  </si>
  <si>
    <t>16A桥架上挂装</t>
    <phoneticPr fontId="1" type="noConversion"/>
  </si>
  <si>
    <t>二三眼插座(带底盒)</t>
  </si>
  <si>
    <t>10A下沿距地0.30米嵌墙暗装</t>
    <phoneticPr fontId="1" type="noConversion"/>
  </si>
  <si>
    <t>电缆线</t>
  </si>
  <si>
    <t>WDZ-KYJY-2*1.5</t>
    <phoneticPr fontId="1" type="noConversion"/>
  </si>
  <si>
    <t>镀锌钢管</t>
  </si>
  <si>
    <t>JDG20壁厚1.5mm</t>
    <phoneticPr fontId="1" type="noConversion"/>
  </si>
  <si>
    <t>JDG25壁厚1.5mm</t>
    <phoneticPr fontId="1" type="noConversion"/>
  </si>
  <si>
    <t>电源防雷器（第二级保护）</t>
  </si>
  <si>
    <t>电源防雷器（第三级保护）</t>
  </si>
  <si>
    <t>等电位接地</t>
    <phoneticPr fontId="1" type="noConversion"/>
  </si>
  <si>
    <t>ZR-BVR35mm²</t>
  </si>
  <si>
    <t>机柜及线槽接地</t>
    <phoneticPr fontId="1" type="noConversion"/>
  </si>
  <si>
    <t>ZR-BVR6mm²</t>
    <phoneticPr fontId="1" type="noConversion"/>
  </si>
  <si>
    <t>地板支架接地</t>
    <phoneticPr fontId="1" type="noConversion"/>
  </si>
  <si>
    <t>ZR-BVR4mm²</t>
    <phoneticPr fontId="1" type="noConversion"/>
  </si>
  <si>
    <t>接地用铜排</t>
  </si>
  <si>
    <t>3*30</t>
  </si>
  <si>
    <t>接地用铜编织带</t>
    <phoneticPr fontId="1" type="noConversion"/>
  </si>
  <si>
    <t>25mm²</t>
    <phoneticPr fontId="1" type="noConversion"/>
  </si>
  <si>
    <t>绝缘子</t>
  </si>
  <si>
    <t>台</t>
    <phoneticPr fontId="1" type="noConversion"/>
  </si>
  <si>
    <t>合    计</t>
  </si>
  <si>
    <t>分部分项小计</t>
    <phoneticPr fontId="1" type="noConversion"/>
  </si>
  <si>
    <t>机房工程工程量装饰清单</t>
    <phoneticPr fontId="1" type="noConversion"/>
  </si>
  <si>
    <t>分公司弱电智能化合计：</t>
    <phoneticPr fontId="1" type="noConversion"/>
  </si>
  <si>
    <t>门禁管理系统小计：</t>
    <phoneticPr fontId="1" type="noConversion"/>
  </si>
  <si>
    <t>视频监控系统小计：</t>
    <phoneticPr fontId="1" type="noConversion"/>
  </si>
  <si>
    <t>综合布线系统小计：</t>
    <phoneticPr fontId="1" type="noConversion"/>
  </si>
  <si>
    <t>UTP蓝色CAT6</t>
    <phoneticPr fontId="1" type="noConversion"/>
  </si>
  <si>
    <t>核心机房市电配电柜</t>
    <phoneticPr fontId="1" type="noConversion"/>
  </si>
  <si>
    <t>超五类</t>
    <phoneticPr fontId="1" type="noConversion"/>
  </si>
  <si>
    <t>超五类非屏蔽双绞线</t>
    <phoneticPr fontId="1" type="noConversion"/>
  </si>
  <si>
    <t> 最大拉力：单门 280kg 正常电压下开启次数：不少于 30000 次</t>
    <phoneticPr fontId="1" type="noConversion"/>
  </si>
  <si>
    <t>卡片数据库</t>
    <phoneticPr fontId="1" type="noConversion"/>
  </si>
  <si>
    <t>超五类配线架（含24个六类模块）</t>
    <phoneticPr fontId="1" type="noConversion"/>
  </si>
  <si>
    <t>RJ45 超五类网络配线架</t>
    <phoneticPr fontId="1" type="noConversion"/>
  </si>
  <si>
    <t>超五类类跳线</t>
    <phoneticPr fontId="1" type="noConversion"/>
  </si>
  <si>
    <t>1.8</t>
    <phoneticPr fontId="1" type="noConversion"/>
  </si>
  <si>
    <t>UPS系统</t>
  </si>
  <si>
    <t>UPS电源</t>
  </si>
  <si>
    <t>4</t>
    <phoneticPr fontId="1" type="noConversion"/>
  </si>
  <si>
    <t>4.1</t>
    <phoneticPr fontId="1" type="noConversion"/>
  </si>
  <si>
    <t>4.2</t>
  </si>
  <si>
    <t>4.7</t>
  </si>
  <si>
    <t>接地系统</t>
    <phoneticPr fontId="1" type="noConversion"/>
  </si>
  <si>
    <t>17</t>
    <phoneticPr fontId="1" type="noConversion"/>
  </si>
  <si>
    <t>合计</t>
    <phoneticPr fontId="1" type="noConversion"/>
  </si>
  <si>
    <t>米</t>
    <phoneticPr fontId="1" type="noConversion"/>
  </si>
  <si>
    <t>个</t>
    <phoneticPr fontId="1" type="noConversion"/>
  </si>
  <si>
    <t>DC12V 10A</t>
    <phoneticPr fontId="1" type="noConversion"/>
  </si>
  <si>
    <t>28个10/100/1000Base-T以太网电端口
4个复用千兆Combo SFP
4个万兆SFP+</t>
    <phoneticPr fontId="1" type="noConversion"/>
  </si>
  <si>
    <t>24口千兆电口
背板带宽：32Gbps
包转发率：6.6Mpps</t>
    <phoneticPr fontId="1" type="noConversion"/>
  </si>
  <si>
    <t>10KVA</t>
    <phoneticPr fontId="1" type="noConversion"/>
  </si>
  <si>
    <t>蓄电池</t>
    <phoneticPr fontId="1" type="noConversion"/>
  </si>
  <si>
    <t>1小时备电，12V100AH</t>
    <phoneticPr fontId="1" type="noConversion"/>
  </si>
  <si>
    <t>节</t>
    <phoneticPr fontId="1" type="noConversion"/>
  </si>
  <si>
    <t>电池柜</t>
    <phoneticPr fontId="1" type="noConversion"/>
  </si>
  <si>
    <t>A32</t>
    <phoneticPr fontId="1" type="noConversion"/>
  </si>
  <si>
    <t>连接线</t>
    <phoneticPr fontId="1" type="noConversion"/>
  </si>
  <si>
    <t>定制</t>
    <phoneticPr fontId="1" type="noConversion"/>
  </si>
  <si>
    <t>批</t>
    <phoneticPr fontId="1" type="noConversion"/>
  </si>
  <si>
    <t>电力电缆</t>
    <phoneticPr fontId="1" type="noConversion"/>
  </si>
  <si>
    <t>YJV3*6</t>
    <phoneticPr fontId="1" type="noConversion"/>
  </si>
  <si>
    <t>米</t>
    <phoneticPr fontId="1" type="noConversion"/>
  </si>
  <si>
    <t>电力电缆</t>
    <phoneticPr fontId="1" type="noConversion"/>
  </si>
  <si>
    <t>YJV3*4</t>
    <phoneticPr fontId="1" type="noConversion"/>
  </si>
  <si>
    <t>3.2</t>
  </si>
  <si>
    <t>接地铜排</t>
    <phoneticPr fontId="1" type="noConversion"/>
  </si>
  <si>
    <t>4*25，包括绝缘子及汇流排固定桩</t>
    <phoneticPr fontId="1" type="noConversion"/>
  </si>
  <si>
    <t>接地母线</t>
    <phoneticPr fontId="1" type="noConversion"/>
  </si>
  <si>
    <t>35mm2多股铜芯线</t>
    <phoneticPr fontId="1" type="noConversion"/>
  </si>
  <si>
    <t>接地线缆</t>
    <phoneticPr fontId="1" type="noConversion"/>
  </si>
  <si>
    <t>16mm2多股铜芯线</t>
    <phoneticPr fontId="1" type="noConversion"/>
  </si>
  <si>
    <t>二合一防雷器</t>
    <phoneticPr fontId="1" type="noConversion"/>
  </si>
  <si>
    <t>机柜</t>
  </si>
  <si>
    <t>工作区子系统</t>
    <phoneticPr fontId="1" type="noConversion"/>
  </si>
  <si>
    <t>水平区子系统</t>
  </si>
  <si>
    <t>垂直干线子系统</t>
  </si>
  <si>
    <t>管理间子系统</t>
  </si>
  <si>
    <t>1.2</t>
  </si>
  <si>
    <t>冷媒管路含保温棉</t>
    <phoneticPr fontId="1" type="noConversion"/>
  </si>
  <si>
    <t>1.室内外机连接铜管、信号线及保温。保温采用难燃B1级发泡橡塑材料，厚度25mm
2.铜管穿墙打洞及修补
3.铜管支架制作及安装</t>
    <phoneticPr fontId="1" type="noConversion"/>
  </si>
  <si>
    <t>排水管</t>
  </si>
  <si>
    <t>1.UPVC管DN32,保温采用难燃B1级发泡橡塑材料，厚度25mm
2.管道支架制作及安装</t>
    <phoneticPr fontId="1" type="noConversion"/>
  </si>
  <si>
    <t>设备材料
单价</t>
    <phoneticPr fontId="1" type="noConversion"/>
  </si>
  <si>
    <t>安装调试
单价</t>
    <phoneticPr fontId="1" type="noConversion"/>
  </si>
  <si>
    <t>主材
单价</t>
    <phoneticPr fontId="1" type="noConversion"/>
  </si>
  <si>
    <t>安装费</t>
    <phoneticPr fontId="1" type="noConversion"/>
  </si>
  <si>
    <t>总计（含税）</t>
    <phoneticPr fontId="1" type="noConversion"/>
  </si>
  <si>
    <t>三</t>
    <phoneticPr fontId="1" type="noConversion"/>
  </si>
  <si>
    <t>不含税总价</t>
    <phoneticPr fontId="1" type="noConversion"/>
  </si>
  <si>
    <t>四</t>
    <phoneticPr fontId="1" type="noConversion"/>
  </si>
  <si>
    <t>五</t>
    <phoneticPr fontId="1" type="noConversion"/>
  </si>
  <si>
    <t>滑盖式单口面板</t>
    <phoneticPr fontId="1" type="noConversion"/>
  </si>
  <si>
    <t>带盖板式理线器—灰色</t>
    <phoneticPr fontId="1" type="noConversion"/>
  </si>
  <si>
    <t>100×100砼挡水围堰</t>
    <phoneticPr fontId="1" type="noConversion"/>
  </si>
  <si>
    <t>双层20厚橡塑保温板楼地面</t>
    <phoneticPr fontId="1" type="noConversion"/>
  </si>
  <si>
    <t>台</t>
    <phoneticPr fontId="1" type="noConversion"/>
  </si>
  <si>
    <t>V25-B+C/3+NPE</t>
    <phoneticPr fontId="1" type="noConversion"/>
  </si>
  <si>
    <t>V20-C/3+NPE</t>
    <phoneticPr fontId="1" type="noConversion"/>
  </si>
  <si>
    <t>汇流排固定桩</t>
    <phoneticPr fontId="1" type="noConversion"/>
  </si>
  <si>
    <t>等电位连接箱</t>
    <phoneticPr fontId="1" type="noConversion"/>
  </si>
  <si>
    <t>等电位极连排</t>
    <phoneticPr fontId="1" type="noConversion"/>
  </si>
  <si>
    <t>综合布线系统工程量清单</t>
    <phoneticPr fontId="1" type="noConversion"/>
  </si>
  <si>
    <t>网络交换机</t>
    <phoneticPr fontId="1" type="noConversion"/>
  </si>
  <si>
    <t>程控电话交换机</t>
    <phoneticPr fontId="1" type="noConversion"/>
  </si>
  <si>
    <t>网络交换机</t>
    <phoneticPr fontId="1" type="noConversion"/>
  </si>
  <si>
    <t>程控电话交换机</t>
    <phoneticPr fontId="1" type="noConversion"/>
  </si>
  <si>
    <t>安防监控系统</t>
    <phoneticPr fontId="1" type="noConversion"/>
  </si>
  <si>
    <t>入侵报警</t>
    <phoneticPr fontId="1" type="noConversion"/>
  </si>
  <si>
    <t>门禁一卡通</t>
    <phoneticPr fontId="1" type="noConversion"/>
  </si>
  <si>
    <t>巡更系统</t>
    <phoneticPr fontId="1" type="noConversion"/>
  </si>
  <si>
    <t>背景音乐</t>
    <phoneticPr fontId="1" type="noConversion"/>
  </si>
  <si>
    <t>视频会议系统</t>
    <phoneticPr fontId="1" type="noConversion"/>
  </si>
  <si>
    <t>桥架管线系统</t>
    <phoneticPr fontId="1" type="noConversion"/>
  </si>
  <si>
    <t>信息发布系统</t>
    <phoneticPr fontId="1" type="noConversion"/>
  </si>
  <si>
    <t>调度中心大屏</t>
    <phoneticPr fontId="1" type="noConversion"/>
  </si>
  <si>
    <t>排队叫号系统</t>
    <phoneticPr fontId="1" type="noConversion"/>
  </si>
  <si>
    <t>普天</t>
    <phoneticPr fontId="1" type="noConversion"/>
  </si>
  <si>
    <t>2米六类非屏蔽跳线</t>
    <phoneticPr fontId="1" type="noConversion"/>
  </si>
  <si>
    <t>1.5</t>
    <phoneticPr fontId="1" type="noConversion"/>
  </si>
  <si>
    <t>1.6</t>
    <phoneticPr fontId="1" type="noConversion"/>
  </si>
  <si>
    <t>网络交换机系统小计：</t>
    <phoneticPr fontId="1" type="noConversion"/>
  </si>
  <si>
    <t>思科</t>
    <phoneticPr fontId="1" type="noConversion"/>
  </si>
  <si>
    <t>防火墙</t>
    <phoneticPr fontId="3" type="noConversion"/>
  </si>
  <si>
    <t>路由器</t>
    <phoneticPr fontId="3" type="noConversion"/>
  </si>
  <si>
    <t>24口接入交换机</t>
    <phoneticPr fontId="3" type="noConversion"/>
  </si>
  <si>
    <t>48口接入交换机</t>
    <phoneticPr fontId="3" type="noConversion"/>
  </si>
  <si>
    <t>控制器</t>
    <phoneticPr fontId="3" type="noConversion"/>
  </si>
  <si>
    <t>无线AP</t>
    <phoneticPr fontId="3" type="noConversion"/>
  </si>
  <si>
    <t>POE交换机</t>
    <phoneticPr fontId="3" type="noConversion"/>
  </si>
  <si>
    <t>核心交换机</t>
    <phoneticPr fontId="3" type="noConversion"/>
  </si>
  <si>
    <t>ASA5525-K9</t>
    <phoneticPr fontId="3" type="noConversion"/>
  </si>
  <si>
    <t>CISCORV325/K9</t>
    <phoneticPr fontId="3" type="noConversion"/>
  </si>
  <si>
    <t>CISCO3945/K9</t>
    <phoneticPr fontId="3" type="noConversion"/>
  </si>
  <si>
    <t>WS-C3850--48T-S</t>
    <phoneticPr fontId="3" type="noConversion"/>
  </si>
  <si>
    <t>WS-C2960X-24TS-L</t>
    <phoneticPr fontId="3" type="noConversion"/>
  </si>
  <si>
    <t>WS-C2960X-48TS-L</t>
    <phoneticPr fontId="3" type="noConversion"/>
  </si>
  <si>
    <t xml:space="preserve">AIR-CT2504-50-K9 </t>
    <phoneticPr fontId="3" type="noConversion"/>
  </si>
  <si>
    <t>AIR-CAP2702I-H-K9</t>
    <phoneticPr fontId="3" type="noConversion"/>
  </si>
  <si>
    <t xml:space="preserve">WS-C2960X-24PS-L </t>
    <phoneticPr fontId="3" type="noConversion"/>
  </si>
  <si>
    <t>网络系统</t>
    <phoneticPr fontId="1" type="noConversion"/>
  </si>
  <si>
    <t>主机柜（含L型电源）</t>
    <phoneticPr fontId="3" type="noConversion"/>
  </si>
  <si>
    <t>扩展机柜（含L型电源）</t>
    <phoneticPr fontId="3" type="noConversion"/>
  </si>
  <si>
    <t>主机与扩展机柜连接板</t>
    <phoneticPr fontId="3" type="noConversion"/>
  </si>
  <si>
    <t>KX-TDA600CN</t>
    <phoneticPr fontId="3" type="noConversion"/>
  </si>
  <si>
    <t>KX-TDA620CN</t>
    <phoneticPr fontId="3" type="noConversion"/>
  </si>
  <si>
    <t>KX-TDA6110CN</t>
    <phoneticPr fontId="3" type="noConversion"/>
  </si>
  <si>
    <t>KX-TDA6181CN</t>
    <phoneticPr fontId="3" type="noConversion"/>
  </si>
  <si>
    <t>松下</t>
    <phoneticPr fontId="1" type="noConversion"/>
  </si>
  <si>
    <t>16路模拟外线板</t>
    <phoneticPr fontId="3" type="noConversion"/>
  </si>
  <si>
    <t>块</t>
    <phoneticPr fontId="1" type="noConversion"/>
  </si>
  <si>
    <t>录音卡</t>
    <phoneticPr fontId="3" type="noConversion"/>
  </si>
  <si>
    <t>16路并发，含录音软件</t>
    <phoneticPr fontId="3" type="noConversion"/>
  </si>
  <si>
    <t>录音服务器</t>
    <phoneticPr fontId="3" type="noConversion"/>
  </si>
  <si>
    <t>8倍压缩</t>
    <phoneticPr fontId="3" type="noConversion"/>
  </si>
  <si>
    <t>24路来电显示普通分机板</t>
    <phoneticPr fontId="3" type="noConversion"/>
  </si>
  <si>
    <t>KX-TDA6178CN</t>
    <phoneticPr fontId="3" type="noConversion"/>
  </si>
  <si>
    <t>台</t>
    <phoneticPr fontId="1" type="noConversion"/>
  </si>
  <si>
    <t>米</t>
    <phoneticPr fontId="1" type="noConversion"/>
  </si>
  <si>
    <t>8路混合分机板</t>
    <phoneticPr fontId="3" type="noConversion"/>
  </si>
  <si>
    <t>KX-TDA0170CN</t>
    <phoneticPr fontId="3" type="noConversion"/>
  </si>
  <si>
    <t>8CO键单行显示专用松下数字话机</t>
    <phoneticPr fontId="3" type="noConversion"/>
  </si>
  <si>
    <t xml:space="preserve">KX-HDV130 </t>
    <phoneticPr fontId="3" type="noConversion"/>
  </si>
  <si>
    <t>监控系统</t>
    <phoneticPr fontId="1" type="noConversion"/>
  </si>
  <si>
    <t>海康威视</t>
    <phoneticPr fontId="1" type="noConversion"/>
  </si>
  <si>
    <t>普天</t>
    <phoneticPr fontId="1" type="noConversion"/>
  </si>
  <si>
    <t>2米超五类类非屏蔽跳线</t>
    <phoneticPr fontId="1" type="noConversion"/>
  </si>
  <si>
    <t>16路NVR</t>
    <phoneticPr fontId="1" type="noConversion"/>
  </si>
  <si>
    <t>22寸</t>
    <phoneticPr fontId="1" type="noConversion"/>
  </si>
  <si>
    <t>22寸监视器</t>
    <phoneticPr fontId="1" type="noConversion"/>
  </si>
  <si>
    <t>艾默生</t>
    <phoneticPr fontId="1" type="noConversion"/>
  </si>
  <si>
    <t xml:space="preserve">
1.基层处理_x000D_
2.抹找平层_x000D_
3.涂界面剂_x000D_
4.涂刷中层漆_x000D_
</t>
    <phoneticPr fontId="1" type="noConversion"/>
  </si>
  <si>
    <t>1.基层清理_x000D_
2.固定支架安装_x000D_
3.活动面层安装_x000D_
4.刷防护材料_x000D_
5.材料运输</t>
    <phoneticPr fontId="1" type="noConversion"/>
  </si>
  <si>
    <t>1.支架高度、材料种类:600MM高风口地板_x000D_</t>
    <phoneticPr fontId="1" type="noConversion"/>
  </si>
  <si>
    <t>1.抹灰厚度、材料种类:顶面3.0厚水泥砂浆找平层_x000D_</t>
    <phoneticPr fontId="1" type="noConversion"/>
  </si>
  <si>
    <t>1.喷刷涂料部位:机房顶棚_x000D_
2.涂料品种、喷刷遍数:三遍防尘</t>
    <phoneticPr fontId="1" type="noConversion"/>
  </si>
  <si>
    <t>1.喷刷涂料部位:天棚喷刷涂料_x000D_</t>
    <phoneticPr fontId="1" type="noConversion"/>
  </si>
  <si>
    <t>1.踢脚线高度:100高不锈钢板_x000D_</t>
    <phoneticPr fontId="1" type="noConversion"/>
  </si>
  <si>
    <t>_x000D_1.:包含混凝土及模板_x000D_
2.其他:两侧做八字角，便于防水施工_x000D_</t>
    <phoneticPr fontId="1" type="noConversion"/>
  </si>
  <si>
    <t>1.保温隔热部位:机房楼面_x000D_
2.保温隔热材料品种、规格、厚度:双层20MM橡塑防火（A级）保温层</t>
    <phoneticPr fontId="1" type="noConversion"/>
  </si>
  <si>
    <t>1.20mm角钢+18mm木工板刷防火涂料基层.防滑橡胶垫面层</t>
    <phoneticPr fontId="1" type="noConversion"/>
  </si>
  <si>
    <t>1.制作、运输、安装</t>
    <phoneticPr fontId="1" type="noConversion"/>
  </si>
  <si>
    <t>一</t>
    <phoneticPr fontId="1" type="noConversion"/>
  </si>
  <si>
    <t>机房装修</t>
    <phoneticPr fontId="1" type="noConversion"/>
  </si>
  <si>
    <t>含模块</t>
    <phoneticPr fontId="1" type="noConversion"/>
  </si>
  <si>
    <t>理线架</t>
    <phoneticPr fontId="1" type="noConversion"/>
  </si>
  <si>
    <t>1U</t>
    <phoneticPr fontId="1" type="noConversion"/>
  </si>
  <si>
    <t>个</t>
    <phoneticPr fontId="1" type="noConversion"/>
  </si>
  <si>
    <t>1A14CMEC1，带维修旁路 提供监控通讯板 通讯接口（RS485)</t>
    <phoneticPr fontId="1" type="noConversion"/>
  </si>
  <si>
    <t>施耐德</t>
    <phoneticPr fontId="1" type="noConversion"/>
  </si>
  <si>
    <t>规格型号：WDZ-YJFE-4*70+E35</t>
    <phoneticPr fontId="1" type="noConversion"/>
  </si>
  <si>
    <t>规格型号：WDZ-YJFE-4*10+E10</t>
    <phoneticPr fontId="1" type="noConversion"/>
  </si>
  <si>
    <t>规格型号：WDZ-YJFE-2X6+E6</t>
    <phoneticPr fontId="1" type="noConversion"/>
  </si>
  <si>
    <t>WDZ-KYJY-4*3</t>
    <phoneticPr fontId="1" type="noConversion"/>
  </si>
  <si>
    <t>照明电源线</t>
    <phoneticPr fontId="1" type="noConversion"/>
  </si>
  <si>
    <t>WDZ-BYJ-2*1.5</t>
    <phoneticPr fontId="1" type="noConversion"/>
  </si>
  <si>
    <t xml:space="preserve">防漏电握手插座 </t>
    <phoneticPr fontId="1" type="noConversion"/>
  </si>
  <si>
    <t>1.总冷量30KW以上
2.提供监控通讯板 通讯接口（RS485)
3.制冷剂满足需求
4.室内机及室外机的供应、安装与调试</t>
    <phoneticPr fontId="1" type="noConversion"/>
  </si>
  <si>
    <t>设备机房空调</t>
    <phoneticPr fontId="1" type="noConversion"/>
  </si>
  <si>
    <t>二、综合布线工程</t>
    <phoneticPr fontId="1" type="noConversion"/>
  </si>
  <si>
    <t>三、</t>
    <phoneticPr fontId="1" type="noConversion"/>
  </si>
  <si>
    <t>机房UPS</t>
    <phoneticPr fontId="1" type="noConversion"/>
  </si>
  <si>
    <t>四、机房配电</t>
    <phoneticPr fontId="1" type="noConversion"/>
  </si>
  <si>
    <t>五、防雷接地系统</t>
    <phoneticPr fontId="1" type="noConversion"/>
  </si>
  <si>
    <t>六、机房精密空调</t>
    <phoneticPr fontId="1" type="noConversion"/>
  </si>
  <si>
    <t>六、七氟丙烷气体消防</t>
    <phoneticPr fontId="1" type="noConversion"/>
  </si>
  <si>
    <t>2</t>
    <phoneticPr fontId="1" type="noConversion"/>
  </si>
  <si>
    <t>60KVA</t>
    <phoneticPr fontId="1" type="noConversion"/>
  </si>
  <si>
    <t>2小时备电，12V150AH</t>
    <phoneticPr fontId="1" type="noConversion"/>
  </si>
  <si>
    <t>APC</t>
    <phoneticPr fontId="1" type="noConversion"/>
  </si>
  <si>
    <t>120L柜式七氟丙烷灭火装置</t>
  </si>
  <si>
    <t>GQQ120/2.5-PAVLN</t>
  </si>
  <si>
    <t>七氟丙烷药剂（磐龙）</t>
  </si>
  <si>
    <t>HFC-227ea</t>
  </si>
  <si>
    <t>点型光电感烟火灾探测器</t>
  </si>
  <si>
    <t>JTY-GD-G3T</t>
  </si>
  <si>
    <t>点型感温火灾探测器</t>
  </si>
  <si>
    <t>JTW-ZCD-G3N</t>
  </si>
  <si>
    <t>探测器通用底座</t>
  </si>
  <si>
    <t>DZ-02</t>
  </si>
  <si>
    <t>输入/输出模块</t>
  </si>
  <si>
    <t>GST-LD-8301</t>
  </si>
  <si>
    <t>气体灭火控制器/火灾报警控制器</t>
  </si>
  <si>
    <t>GST-QKP01</t>
  </si>
  <si>
    <t>气体释放警报器</t>
  </si>
  <si>
    <t>GST-LD-8317</t>
  </si>
  <si>
    <t>紧急启/停按钮</t>
  </si>
  <si>
    <t>GST-LD-8318</t>
  </si>
  <si>
    <t>警 铃</t>
  </si>
  <si>
    <t>HY2114</t>
  </si>
  <si>
    <t>泄压口</t>
  </si>
  <si>
    <t>PL-25-J</t>
  </si>
  <si>
    <t>缆式线型感温火灾探测器</t>
  </si>
  <si>
    <t>JTW-LD-TS1008F/85</t>
  </si>
  <si>
    <t>信号处理单元/终端处理器</t>
  </si>
  <si>
    <t>输入模块</t>
  </si>
  <si>
    <t>GST-LD-8300</t>
  </si>
  <si>
    <t>火灾声光警报器</t>
  </si>
  <si>
    <t>GST-HX-200B</t>
  </si>
  <si>
    <t>达实</t>
    <phoneticPr fontId="1" type="noConversion"/>
  </si>
  <si>
    <t>IC卡</t>
    <phoneticPr fontId="1" type="noConversion"/>
  </si>
  <si>
    <t>IC卡</t>
    <phoneticPr fontId="1" type="noConversion"/>
  </si>
  <si>
    <t>卡务管理中心</t>
    <phoneticPr fontId="1" type="noConversion"/>
  </si>
  <si>
    <t>门禁读卡器读取 CPU 卡内写入的员工编号加卡固有号认证权限，总长 8 字节不能采用仅认证卡片固有号的方式,读写距离：大于4CM,通讯协议：Wiegand通讯,具有声光提示</t>
    <phoneticPr fontId="1" type="noConversion"/>
  </si>
  <si>
    <t>发卡系统</t>
    <phoneticPr fontId="1" type="noConversion"/>
  </si>
  <si>
    <t>门禁一卡通管理平台</t>
    <phoneticPr fontId="1" type="noConversion"/>
  </si>
  <si>
    <t>管理软件</t>
    <phoneticPr fontId="1" type="noConversion"/>
  </si>
  <si>
    <t>门禁系统专业软件，稳定性高</t>
    <phoneticPr fontId="1" type="noConversion"/>
  </si>
  <si>
    <t>四门禁控制器（带电源）</t>
    <phoneticPr fontId="1" type="noConversion"/>
  </si>
  <si>
    <t>报警主机</t>
    <phoneticPr fontId="3" type="noConversion"/>
  </si>
  <si>
    <t>DS-19A08-BN技防</t>
    <phoneticPr fontId="3" type="noConversion"/>
  </si>
  <si>
    <t>海康威视</t>
    <phoneticPr fontId="3" type="noConversion"/>
  </si>
  <si>
    <t>双鉴探测器</t>
    <phoneticPr fontId="3" type="noConversion"/>
  </si>
  <si>
    <t>DS-1T21DN-B</t>
    <phoneticPr fontId="3" type="noConversion"/>
  </si>
  <si>
    <t>探测器电源</t>
    <phoneticPr fontId="3" type="noConversion"/>
  </si>
  <si>
    <t>NES-150-12</t>
    <phoneticPr fontId="3" type="noConversion"/>
  </si>
  <si>
    <t>八区地址码模块</t>
    <phoneticPr fontId="3" type="noConversion"/>
  </si>
  <si>
    <t>DS-19M08-ZS</t>
    <phoneticPr fontId="3" type="noConversion"/>
  </si>
  <si>
    <t>液晶键盘</t>
    <phoneticPr fontId="3" type="noConversion"/>
  </si>
  <si>
    <t>DS-19K00-BL</t>
    <phoneticPr fontId="3" type="noConversion"/>
  </si>
  <si>
    <t>cisco</t>
    <phoneticPr fontId="3" type="noConversion"/>
  </si>
  <si>
    <t>箱</t>
  </si>
  <si>
    <t>信号线</t>
    <phoneticPr fontId="3" type="noConversion"/>
  </si>
  <si>
    <t>RVV2*1.0</t>
    <phoneticPr fontId="3" type="noConversion"/>
  </si>
  <si>
    <t>米</t>
    <phoneticPr fontId="3" type="noConversion"/>
  </si>
  <si>
    <t>辅材</t>
    <phoneticPr fontId="3" type="noConversion"/>
  </si>
  <si>
    <t>弯管接头直通杯梳底盒扎带等等</t>
    <phoneticPr fontId="3" type="noConversion"/>
  </si>
  <si>
    <t>国标</t>
    <phoneticPr fontId="3" type="noConversion"/>
  </si>
  <si>
    <t>项</t>
    <phoneticPr fontId="3" type="noConversion"/>
  </si>
  <si>
    <t>红外报警</t>
    <phoneticPr fontId="1" type="noConversion"/>
  </si>
  <si>
    <t>电源</t>
    <phoneticPr fontId="3" type="noConversion"/>
  </si>
  <si>
    <t>小计：</t>
    <phoneticPr fontId="1" type="noConversion"/>
  </si>
  <si>
    <t>巡更</t>
    <phoneticPr fontId="1" type="noConversion"/>
  </si>
  <si>
    <t>巡更机</t>
  </si>
  <si>
    <t>专用通讯器</t>
  </si>
  <si>
    <t>巡更钮</t>
  </si>
  <si>
    <t>标示牌</t>
  </si>
  <si>
    <t>人员卡</t>
  </si>
  <si>
    <t>巡逻管理软件</t>
  </si>
  <si>
    <t>L-3000K</t>
    <phoneticPr fontId="1" type="noConversion"/>
  </si>
  <si>
    <t>L-3000KT 下载数据</t>
    <phoneticPr fontId="1" type="noConversion"/>
  </si>
  <si>
    <t>1990A-F5</t>
  </si>
  <si>
    <t>L-A1.0</t>
  </si>
  <si>
    <t>兰德华</t>
    <phoneticPr fontId="1" type="noConversion"/>
  </si>
  <si>
    <t>机房工程</t>
    <phoneticPr fontId="1" type="noConversion"/>
  </si>
  <si>
    <t>网络化广播主机</t>
  </si>
  <si>
    <t>DIG3182</t>
  </si>
  <si>
    <t>台</t>
    <phoneticPr fontId="3" type="noConversion"/>
  </si>
  <si>
    <t>网络化控制软件</t>
  </si>
  <si>
    <t>AXT8600</t>
  </si>
  <si>
    <t>网络化寻呼站</t>
  </si>
  <si>
    <t>AXT8788</t>
  </si>
  <si>
    <t>调谐器</t>
  </si>
  <si>
    <t>PA2177R</t>
  </si>
  <si>
    <t>CD播放器</t>
  </si>
  <si>
    <t>PA2176C</t>
  </si>
  <si>
    <t>16路网络报警终端</t>
  </si>
  <si>
    <t>AXT8716</t>
  </si>
  <si>
    <t>网络监听音箱</t>
  </si>
  <si>
    <t>AXT8706</t>
  </si>
  <si>
    <t>电源时序器</t>
  </si>
  <si>
    <t>PA2190S</t>
  </si>
  <si>
    <t>GA39U</t>
  </si>
  <si>
    <t>单通道机架式网络终端</t>
  </si>
  <si>
    <t>AXT8708</t>
  </si>
  <si>
    <t>功放350W</t>
  </si>
  <si>
    <t>PA3002</t>
  </si>
  <si>
    <t>PA307</t>
  </si>
  <si>
    <t>WS452</t>
  </si>
  <si>
    <t>RVV2*1.0线缆</t>
  </si>
  <si>
    <t>OTEWA</t>
  </si>
  <si>
    <t>吸顶音箱</t>
  </si>
  <si>
    <t>吸顶音箱</t>
    <phoneticPr fontId="1" type="noConversion"/>
  </si>
  <si>
    <t>音柱30W</t>
    <phoneticPr fontId="1" type="noConversion"/>
  </si>
  <si>
    <t>视频会议系统清单</t>
    <phoneticPr fontId="3" type="noConversion"/>
  </si>
  <si>
    <t>主会场视频会议系统</t>
    <phoneticPr fontId="3" type="noConversion"/>
  </si>
  <si>
    <t>套</t>
    <phoneticPr fontId="3" type="noConversion"/>
  </si>
  <si>
    <t>功放</t>
  </si>
  <si>
    <t>TOPPPRO</t>
    <phoneticPr fontId="1" type="noConversion"/>
  </si>
  <si>
    <t>TRX1500Pro</t>
  </si>
  <si>
    <t>SHOW</t>
  </si>
  <si>
    <t>CSL50</t>
  </si>
  <si>
    <t>8路调音台</t>
  </si>
  <si>
    <t>TOPPPRO</t>
  </si>
  <si>
    <t>MX1222FXPro</t>
  </si>
  <si>
    <t>反馈抑制器</t>
  </si>
  <si>
    <t>T-FBK2PRO</t>
  </si>
  <si>
    <t>8路时序电源</t>
  </si>
  <si>
    <t>TPA908PRO</t>
  </si>
  <si>
    <t>无线话筒充电箱</t>
    <phoneticPr fontId="1" type="noConversion"/>
  </si>
  <si>
    <t>GONSIN</t>
    <phoneticPr fontId="1" type="noConversion"/>
  </si>
  <si>
    <t>CHG-16</t>
  </si>
  <si>
    <t>无线会议代表单元</t>
  </si>
  <si>
    <t>GONSIN</t>
  </si>
  <si>
    <t>DCS-3021D-W</t>
  </si>
  <si>
    <t>无线会议主席单元</t>
  </si>
  <si>
    <t>DCS-3021C-W</t>
  </si>
  <si>
    <t>无线会议主机</t>
  </si>
  <si>
    <t>GONGSIN30000</t>
  </si>
  <si>
    <t>U段双手持无线话筒</t>
  </si>
  <si>
    <t>U8900</t>
  </si>
  <si>
    <t>多媒体信息盒</t>
  </si>
  <si>
    <t>国产</t>
  </si>
  <si>
    <t>定制</t>
  </si>
  <si>
    <t>机柜120</t>
  </si>
  <si>
    <t>VGA线、AV线材、布线等</t>
    <phoneticPr fontId="3" type="noConversion"/>
  </si>
  <si>
    <t>批</t>
    <phoneticPr fontId="3" type="noConversion"/>
  </si>
  <si>
    <t>高清激光投影仪</t>
    <phoneticPr fontId="1" type="noConversion"/>
  </si>
  <si>
    <t>遥控电动投影幕布</t>
    <phoneticPr fontId="1" type="noConversion"/>
  </si>
  <si>
    <t>红叶</t>
    <phoneticPr fontId="1" type="noConversion"/>
  </si>
  <si>
    <t>150英寸16:9玻珠幕布</t>
    <phoneticPr fontId="1" type="noConversion"/>
  </si>
  <si>
    <t>块</t>
    <phoneticPr fontId="1" type="noConversion"/>
  </si>
  <si>
    <t>会议壁挂音箱</t>
  </si>
  <si>
    <t>CSB175</t>
  </si>
  <si>
    <t>项</t>
    <phoneticPr fontId="1" type="noConversion"/>
  </si>
  <si>
    <t>C、会议室中控系统</t>
    <phoneticPr fontId="1" type="noConversion"/>
  </si>
  <si>
    <t>控制主机</t>
  </si>
  <si>
    <t>AVTRONSYS</t>
    <phoneticPr fontId="1" type="noConversion"/>
  </si>
  <si>
    <t>AVCP2E</t>
  </si>
  <si>
    <t>无线触摸屏+授权</t>
  </si>
  <si>
    <t>APPLE</t>
  </si>
  <si>
    <t>ipad mini</t>
  </si>
  <si>
    <t>无线AP</t>
  </si>
  <si>
    <t>H3C</t>
  </si>
  <si>
    <t>AP</t>
  </si>
  <si>
    <t>8口继电器</t>
  </si>
  <si>
    <t>AVTRONSYS</t>
  </si>
  <si>
    <t>PCI-8</t>
  </si>
  <si>
    <t>软件编程</t>
  </si>
  <si>
    <t>VLP</t>
  </si>
  <si>
    <t>D、会议室幕布</t>
    <phoneticPr fontId="1" type="noConversion"/>
  </si>
  <si>
    <t>150英寸16:9白塑幕布</t>
    <phoneticPr fontId="1" type="noConversion"/>
  </si>
  <si>
    <t>120英寸16:9白塑幕布</t>
    <phoneticPr fontId="1" type="noConversion"/>
  </si>
  <si>
    <t>小计</t>
  </si>
  <si>
    <t>一楼66㎡会议室</t>
    <phoneticPr fontId="1" type="noConversion"/>
  </si>
  <si>
    <t>PT-SLX16K</t>
    <phoneticPr fontId="1" type="noConversion"/>
  </si>
  <si>
    <t>二楼会议室音响</t>
    <phoneticPr fontId="1" type="noConversion"/>
  </si>
  <si>
    <t>POLYCOM  HDX8000，</t>
    <phoneticPr fontId="3" type="noConversion"/>
  </si>
  <si>
    <t>宝利通</t>
    <phoneticPr fontId="3" type="noConversion"/>
  </si>
  <si>
    <t>三楼会议室音响主控设备</t>
    <phoneticPr fontId="1" type="noConversion"/>
  </si>
  <si>
    <t>卡博菲桥架</t>
    <phoneticPr fontId="1" type="noConversion"/>
  </si>
  <si>
    <t>镀锌桥架</t>
    <phoneticPr fontId="1" type="noConversion"/>
  </si>
  <si>
    <t>镀锌桥架弯头三通</t>
    <phoneticPr fontId="1" type="noConversion"/>
  </si>
  <si>
    <t>辅材</t>
    <phoneticPr fontId="1" type="noConversion"/>
  </si>
  <si>
    <t>300*100</t>
    <phoneticPr fontId="1" type="noConversion"/>
  </si>
  <si>
    <t>200*100</t>
    <phoneticPr fontId="1" type="noConversion"/>
  </si>
  <si>
    <t>扎带过线盒杯梳胶水横档螺丝吊筋等等</t>
    <phoneticPr fontId="1" type="noConversion"/>
  </si>
  <si>
    <t>镀锌管</t>
    <phoneticPr fontId="1" type="noConversion"/>
  </si>
  <si>
    <t>DN25管</t>
    <phoneticPr fontId="1" type="noConversion"/>
  </si>
  <si>
    <t>DN20管</t>
    <phoneticPr fontId="1" type="noConversion"/>
  </si>
  <si>
    <r>
      <t>2</t>
    </r>
    <r>
      <rPr>
        <sz val="10"/>
        <color indexed="59"/>
        <rFont val="宋体"/>
        <family val="3"/>
        <charset val="134"/>
      </rPr>
      <t>2寸壁挂一体机</t>
    </r>
    <phoneticPr fontId="3" type="noConversion"/>
  </si>
  <si>
    <t>55寸壁挂一体机</t>
    <phoneticPr fontId="3" type="noConversion"/>
  </si>
  <si>
    <t>播放服务器</t>
    <phoneticPr fontId="3" type="noConversion"/>
  </si>
  <si>
    <t>信息发布服务器核心管理软件</t>
    <phoneticPr fontId="3" type="noConversion"/>
  </si>
  <si>
    <t>CY-DMT2201</t>
    <phoneticPr fontId="3" type="noConversion"/>
  </si>
  <si>
    <t>CY-DMT5501</t>
    <phoneticPr fontId="3" type="noConversion"/>
  </si>
  <si>
    <t>M4650</t>
    <phoneticPr fontId="1" type="noConversion"/>
  </si>
  <si>
    <t>CY-SMT2.2</t>
    <phoneticPr fontId="3" type="noConversion"/>
  </si>
  <si>
    <t>管理后台</t>
    <phoneticPr fontId="1" type="noConversion"/>
  </si>
  <si>
    <t>前端设备</t>
    <phoneticPr fontId="1" type="noConversion"/>
  </si>
  <si>
    <t>信息发布系统清单</t>
    <phoneticPr fontId="3" type="noConversion"/>
  </si>
  <si>
    <t>一体机</t>
    <phoneticPr fontId="3" type="noConversion"/>
  </si>
  <si>
    <t>显示屏</t>
    <phoneticPr fontId="3" type="noConversion"/>
  </si>
  <si>
    <t>呼叫器</t>
    <phoneticPr fontId="3" type="noConversion"/>
  </si>
  <si>
    <t>无线功放</t>
    <phoneticPr fontId="3" type="noConversion"/>
  </si>
  <si>
    <t>无线喇叭</t>
    <phoneticPr fontId="3" type="noConversion"/>
  </si>
  <si>
    <t>满意度评价</t>
    <phoneticPr fontId="3" type="noConversion"/>
  </si>
  <si>
    <t>CY-WBQH-B17取号机含转换器</t>
    <phoneticPr fontId="1" type="noConversion"/>
  </si>
  <si>
    <t>CY-CP-5AW显示屏</t>
    <phoneticPr fontId="3" type="noConversion"/>
  </si>
  <si>
    <t>CY-WHJ-A呼叫器</t>
    <phoneticPr fontId="3" type="noConversion"/>
  </si>
  <si>
    <t>CY-WGF40无线功放</t>
    <phoneticPr fontId="3" type="noConversion"/>
  </si>
  <si>
    <t>CY-LB05W无线喇叭</t>
    <phoneticPr fontId="3" type="noConversion"/>
  </si>
  <si>
    <t>10寸触摸USB液晶评价器</t>
    <phoneticPr fontId="1" type="noConversion"/>
  </si>
  <si>
    <t>昌裕</t>
    <phoneticPr fontId="1" type="noConversion"/>
  </si>
  <si>
    <t>室外1080P枪机（含护罩支架镜头）</t>
    <phoneticPr fontId="1" type="noConversion"/>
  </si>
  <si>
    <t>室内1080P枪击</t>
    <phoneticPr fontId="1" type="noConversion"/>
  </si>
  <si>
    <t>起帆</t>
    <phoneticPr fontId="1" type="noConversion"/>
  </si>
</sst>
</file>

<file path=xl/styles.xml><?xml version="1.0" encoding="utf-8"?>
<styleSheet xmlns="http://schemas.openxmlformats.org/spreadsheetml/2006/main">
  <numFmts count="29">
    <numFmt numFmtId="41" formatCode="_ * #,##0_ ;_ * \-#,##0_ ;_ * &quot;-&quot;_ ;_ @_ "/>
    <numFmt numFmtId="43" formatCode="_ * #,##0.00_ ;_ * \-#,##0.00_ ;_ * &quot;-&quot;??_ ;_ @_ "/>
    <numFmt numFmtId="176" formatCode="_(* #,##0_);_(* \(#,##0\);_(* &quot;-&quot;_);_(@_)"/>
    <numFmt numFmtId="177" formatCode="_(&quot;$&quot;* #,##0_);_(&quot;$&quot;* \(#,##0\);_(&quot;$&quot;* &quot;-&quot;_);_(@_)"/>
    <numFmt numFmtId="178" formatCode="&quot;$&quot;#,##0.00_);[Red]\(&quot;$&quot;#,##0.00\)"/>
    <numFmt numFmtId="179" formatCode="_-* #,##0_-;\-* #,##0_-;_-* &quot;-&quot;_-;_-@_-"/>
    <numFmt numFmtId="180" formatCode="_-&quot;\&quot;* #,##0.00_-;\-&quot;\&quot;* #,##0.00_-;_-&quot;\&quot;* &quot;-&quot;??_-;_-@_-"/>
    <numFmt numFmtId="181" formatCode="&quot;$&quot;#,##0_);\(&quot;$&quot;#,##0\)"/>
    <numFmt numFmtId="182" formatCode="0.0%"/>
    <numFmt numFmtId="183" formatCode="&quot;$&quot;#,##0.00_);\(&quot;$&quot;#,##0.00\)"/>
    <numFmt numFmtId="184" formatCode="m/d"/>
    <numFmt numFmtId="185" formatCode="_-&quot;\&quot;* #,##0_-;\-&quot;\&quot;* #,##0_-;_-&quot;\&quot;* &quot;-&quot;_-;_-@_-"/>
    <numFmt numFmtId="186" formatCode="0.00_ "/>
    <numFmt numFmtId="187" formatCode="0.00_);[Red]\(0.00\)"/>
    <numFmt numFmtId="188" formatCode="0_);[Red]\(0\)"/>
    <numFmt numFmtId="189" formatCode="\¥#,##0;\-\¥#,##0"/>
    <numFmt numFmtId="190" formatCode="_(&quot;$&quot;* #,##0.00_);_(&quot;$&quot;* \(#,##0.00\);_(&quot;$&quot;* &quot;-&quot;??_);_(@_)"/>
    <numFmt numFmtId="191" formatCode="_(* #,##0.00_);_(* \(#,##0.00\);_(* &quot;-&quot;??_);_(@_)"/>
    <numFmt numFmtId="192" formatCode="##,#0&quot;?_);[Red]\(#,##0&quot;?\)"/>
    <numFmt numFmtId="193" formatCode="#,##0;\-#,##0;&quot;-&quot;"/>
    <numFmt numFmtId="194" formatCode="_-* #,##0.00_-;\-* #,##0.00_-;_-* &quot;-&quot;??_-;_-@_-"/>
    <numFmt numFmtId="195" formatCode="0_ "/>
    <numFmt numFmtId="196" formatCode="\¥#,##0.00;[Red]\¥#,##0.00"/>
    <numFmt numFmtId="197" formatCode="[$￥-804]#,##0.00;[$￥-804]\-#,##0.00"/>
    <numFmt numFmtId="198" formatCode="&quot;￥&quot;#,##0.00_);\(&quot;￥&quot;#,##0.00\)"/>
    <numFmt numFmtId="199" formatCode="&quot;￥&quot;#,##0.00;&quot;￥&quot;\-#,##0.00"/>
    <numFmt numFmtId="200" formatCode="&quot;¥&quot;#,##0_);\(&quot;¥&quot;#,##0\)"/>
    <numFmt numFmtId="201" formatCode="#,##0.00_);\(#,##0.00\)"/>
    <numFmt numFmtId="202" formatCode="&quot;¥&quot;#,##0.00_);[Red]\(&quot;¥&quot;#,##0.00\)"/>
  </numFmts>
  <fonts count="9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u/>
      <sz val="10"/>
      <color indexed="12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3"/>
      <name val="Tms Rmn"/>
      <family val="1"/>
    </font>
    <font>
      <b/>
      <sz val="15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name val="Arial"/>
      <family val="2"/>
    </font>
    <font>
      <sz val="11"/>
      <color indexed="10"/>
      <name val="宋体"/>
      <family val="3"/>
      <charset val="134"/>
    </font>
    <font>
      <b/>
      <sz val="13"/>
      <name val="Tms Rmn"/>
      <family val="1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Helv"/>
      <family val="2"/>
    </font>
    <font>
      <sz val="12"/>
      <color indexed="16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MS Sans Serif"/>
      <family val="1"/>
    </font>
    <font>
      <b/>
      <sz val="16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16"/>
      <name val="MS Serif"/>
      <family val="1"/>
    </font>
    <font>
      <sz val="8"/>
      <name val="Arial"/>
      <family val="2"/>
    </font>
    <font>
      <sz val="12"/>
      <name val="Helv"/>
      <family val="2"/>
    </font>
    <font>
      <b/>
      <sz val="12"/>
      <name val="Arial"/>
      <family val="2"/>
    </font>
    <font>
      <sz val="8"/>
      <name val="Wingdings"/>
      <charset val="2"/>
    </font>
    <font>
      <b/>
      <sz val="10"/>
      <name val="MS Sans Serif"/>
      <family val="2"/>
    </font>
    <font>
      <b/>
      <sz val="8"/>
      <name val="MS Sans Serif"/>
      <family val="2"/>
    </font>
    <font>
      <sz val="24"/>
      <name val="Courier New"/>
      <family val="3"/>
    </font>
    <font>
      <sz val="11"/>
      <color indexed="17"/>
      <name val="宋体"/>
      <family val="3"/>
      <charset val="134"/>
    </font>
    <font>
      <b/>
      <sz val="11"/>
      <name val="Helv"/>
      <family val="2"/>
    </font>
    <font>
      <sz val="12"/>
      <name val="Courier New"/>
      <family val="3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56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MS Serif"/>
      <family val="1"/>
    </font>
    <font>
      <u/>
      <sz val="10"/>
      <color indexed="36"/>
      <name val="Arial"/>
      <family val="2"/>
    </font>
    <font>
      <b/>
      <sz val="11"/>
      <color indexed="9"/>
      <name val="宋体"/>
      <family val="3"/>
      <charset val="134"/>
    </font>
    <font>
      <sz val="8"/>
      <name val="MS Sans Serif"/>
      <family val="2"/>
    </font>
    <font>
      <b/>
      <sz val="8"/>
      <color indexed="8"/>
      <name val="Helv"/>
      <family val="2"/>
    </font>
    <font>
      <u val="doubleAccounting"/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name val="ＭＳ 明朝"/>
      <family val="3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4"/>
      <name val="宋体"/>
      <family val="3"/>
      <charset val="134"/>
    </font>
    <font>
      <sz val="9"/>
      <color indexed="10"/>
      <name val="Geneva"/>
      <family val="1"/>
    </font>
    <font>
      <sz val="12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Times New Roman"/>
      <family val="1"/>
    </font>
    <font>
      <sz val="9"/>
      <name val="新細明體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0000CC"/>
      <name val="宋体"/>
      <family val="3"/>
      <charset val="134"/>
      <scheme val="minor"/>
    </font>
    <font>
      <b/>
      <sz val="10"/>
      <color rgb="FF0000CC"/>
      <name val="宋体"/>
      <family val="3"/>
      <charset val="134"/>
      <scheme val="minor"/>
    </font>
    <font>
      <sz val="10.5"/>
      <name val="宋体"/>
      <family val="3"/>
      <charset val="134"/>
    </font>
    <font>
      <sz val="9"/>
      <name val="微软雅黑"/>
      <family val="2"/>
      <charset val="134"/>
    </font>
    <font>
      <sz val="9"/>
      <name val="Helvetica"/>
      <family val="2"/>
    </font>
    <font>
      <sz val="9"/>
      <name val="Arial"/>
      <family val="2"/>
    </font>
    <font>
      <sz val="10.5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新細明體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Arial Unicode MS"/>
      <family val="2"/>
      <charset val="134"/>
    </font>
    <font>
      <sz val="10"/>
      <color theme="2" tint="-0.89999084444715716"/>
      <name val="宋体"/>
      <family val="3"/>
      <charset val="134"/>
    </font>
    <font>
      <sz val="10"/>
      <color indexed="59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darkVertical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99">
    <xf numFmtId="197" fontId="0" fillId="0" borderId="0"/>
    <xf numFmtId="197" fontId="9" fillId="17" borderId="0" applyNumberFormat="0" applyBorder="0" applyAlignment="0" applyProtection="0">
      <alignment vertical="center"/>
    </xf>
    <xf numFmtId="197" fontId="9" fillId="0" borderId="0"/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7" fillId="0" borderId="0"/>
    <xf numFmtId="197" fontId="20" fillId="22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2" fillId="0" borderId="0"/>
    <xf numFmtId="197" fontId="15" fillId="17" borderId="0" applyNumberFormat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/>
    <xf numFmtId="197" fontId="9" fillId="6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78" fontId="8" fillId="0" borderId="0" applyFont="0" applyFill="0" applyBorder="0" applyAlignment="0" applyProtection="0"/>
    <xf numFmtId="197" fontId="15" fillId="17" borderId="0" applyNumberFormat="0" applyBorder="0" applyAlignment="0" applyProtection="0">
      <alignment vertical="center"/>
    </xf>
    <xf numFmtId="197" fontId="7" fillId="0" borderId="0"/>
    <xf numFmtId="197" fontId="10" fillId="13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0" borderId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82" fontId="18" fillId="0" borderId="0" applyFont="0" applyFill="0" applyBorder="0" applyAlignment="0" applyProtection="0"/>
    <xf numFmtId="197" fontId="10" fillId="21" borderId="0" applyNumberFormat="0" applyBorder="0" applyAlignment="0" applyProtection="0">
      <alignment vertical="center"/>
    </xf>
    <xf numFmtId="197" fontId="11" fillId="0" borderId="0" applyNumberFormat="0" applyFill="0" applyBorder="0" applyAlignment="0" applyProtection="0">
      <alignment vertical="top"/>
      <protection locked="0"/>
    </xf>
    <xf numFmtId="197" fontId="7" fillId="0" borderId="0"/>
    <xf numFmtId="197" fontId="14" fillId="15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13" fillId="0" borderId="0"/>
    <xf numFmtId="197" fontId="12" fillId="0" borderId="0"/>
    <xf numFmtId="197" fontId="7" fillId="0" borderId="0"/>
    <xf numFmtId="197" fontId="9" fillId="10" borderId="0" applyNumberFormat="0" applyBorder="0" applyAlignment="0" applyProtection="0">
      <alignment vertical="center"/>
    </xf>
    <xf numFmtId="197" fontId="7" fillId="0" borderId="0"/>
    <xf numFmtId="197" fontId="9" fillId="12" borderId="0" applyNumberFormat="0" applyBorder="0" applyAlignment="0" applyProtection="0">
      <alignment vertical="center"/>
    </xf>
    <xf numFmtId="197" fontId="23" fillId="0" borderId="9" applyNumberFormat="0" applyFill="0" applyProtection="0">
      <alignment horizontal="center"/>
    </xf>
    <xf numFmtId="197" fontId="7" fillId="0" borderId="0"/>
    <xf numFmtId="197" fontId="9" fillId="8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0" borderId="0">
      <alignment vertical="center"/>
    </xf>
    <xf numFmtId="197" fontId="4" fillId="20" borderId="0">
      <alignment horizontal="left" vertical="center" wrapText="1"/>
    </xf>
    <xf numFmtId="197" fontId="7" fillId="0" borderId="0"/>
    <xf numFmtId="197" fontId="12" fillId="0" borderId="0">
      <alignment vertical="center"/>
    </xf>
    <xf numFmtId="197" fontId="7" fillId="0" borderId="0"/>
    <xf numFmtId="197" fontId="21" fillId="0" borderId="0" applyNumberFormat="0" applyFill="0" applyBorder="0" applyAlignment="0" applyProtection="0"/>
    <xf numFmtId="197" fontId="9" fillId="16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7" fillId="0" borderId="0"/>
    <xf numFmtId="197" fontId="7" fillId="0" borderId="0"/>
    <xf numFmtId="197" fontId="9" fillId="10" borderId="0" applyNumberFormat="0" applyBorder="0" applyAlignment="0" applyProtection="0">
      <alignment vertical="center"/>
    </xf>
    <xf numFmtId="197" fontId="20" fillId="23" borderId="0" applyNumberFormat="0" applyBorder="0" applyAlignment="0" applyProtection="0">
      <alignment vertical="center"/>
    </xf>
    <xf numFmtId="197" fontId="7" fillId="0" borderId="0"/>
    <xf numFmtId="177" fontId="13" fillId="0" borderId="0" applyFont="0" applyFill="0" applyBorder="0" applyAlignment="0" applyProtection="0"/>
    <xf numFmtId="197" fontId="17" fillId="19" borderId="7" applyNumberFormat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2" fillId="0" borderId="0"/>
    <xf numFmtId="197" fontId="9" fillId="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7" fillId="0" borderId="0"/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7" fillId="0" borderId="0"/>
    <xf numFmtId="197" fontId="12" fillId="0" borderId="0"/>
    <xf numFmtId="197" fontId="7" fillId="0" borderId="0"/>
    <xf numFmtId="197" fontId="9" fillId="7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197" fontId="7" fillId="0" borderId="0" applyProtection="0">
      <alignment vertical="center"/>
    </xf>
    <xf numFmtId="197" fontId="9" fillId="10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197" fontId="9" fillId="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9" fillId="8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7" fillId="0" borderId="0"/>
    <xf numFmtId="197" fontId="9" fillId="17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1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197" fontId="25" fillId="0" borderId="10" applyNumberFormat="0" applyFill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197" fontId="9" fillId="7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0" borderId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7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25" borderId="11" applyNumberFormat="0" applyFont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8" fillId="0" borderId="0"/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26" fillId="26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26" fillId="27" borderId="0" applyNumberFormat="0" applyBorder="0" applyAlignment="0" applyProtection="0">
      <alignment vertical="center"/>
    </xf>
    <xf numFmtId="197" fontId="9" fillId="10" borderId="0" applyNumberFormat="0" applyBorder="0" applyAlignment="0" applyProtection="0">
      <alignment vertical="center"/>
    </xf>
    <xf numFmtId="197" fontId="27" fillId="0" borderId="0">
      <alignment horizontal="left"/>
    </xf>
    <xf numFmtId="197" fontId="9" fillId="10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21" fillId="0" borderId="0" applyNumberFormat="0" applyFill="0" applyBorder="0" applyAlignment="0" applyProtection="0"/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197" fontId="9" fillId="6" borderId="0" applyNumberFormat="0" applyBorder="0" applyAlignment="0" applyProtection="0">
      <alignment vertical="center"/>
    </xf>
    <xf numFmtId="49" fontId="13" fillId="0" borderId="0" applyFill="0"/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9" fillId="11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37" fontId="18" fillId="0" borderId="0" applyFont="0" applyFill="0" applyBorder="0" applyAlignment="0" applyProtection="0"/>
    <xf numFmtId="197" fontId="9" fillId="4" borderId="0" applyNumberFormat="0" applyBorder="0" applyAlignment="0" applyProtection="0">
      <alignment vertical="center"/>
    </xf>
    <xf numFmtId="183" fontId="8" fillId="0" borderId="0" applyFont="0" applyFill="0" applyBorder="0" applyAlignment="0" applyProtection="0"/>
    <xf numFmtId="197" fontId="9" fillId="4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39" fontId="18" fillId="0" borderId="0" applyFont="0" applyFill="0" applyBorder="0" applyAlignment="0" applyProtection="0"/>
    <xf numFmtId="197" fontId="9" fillId="4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4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197" fontId="10" fillId="11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30" fillId="0" borderId="0"/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4" fillId="20" borderId="0" applyProtection="0">
      <alignment horizontal="left" vertical="center" wrapText="1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6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32" fillId="29" borderId="0" applyNumberFormat="0" applyBorder="0" applyAlignment="0" applyProtection="0"/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12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9" fillId="5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8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10" fillId="11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31" fillId="20" borderId="0" applyProtection="0">
      <alignment horizontal="center" vertical="center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4" fillId="20" borderId="0" applyProtection="0">
      <alignment horizontal="left" vertical="center" wrapText="1"/>
    </xf>
    <xf numFmtId="197" fontId="10" fillId="4" borderId="0" applyNumberFormat="0" applyBorder="0" applyAlignment="0" applyProtection="0">
      <alignment vertical="center"/>
    </xf>
    <xf numFmtId="197" fontId="10" fillId="4" borderId="0" applyNumberFormat="0" applyBorder="0" applyAlignment="0" applyProtection="0">
      <alignment vertical="center"/>
    </xf>
    <xf numFmtId="197" fontId="4" fillId="20" borderId="0" applyProtection="0">
      <alignment horizontal="left" vertical="center"/>
    </xf>
    <xf numFmtId="197" fontId="10" fillId="4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8" fillId="0" borderId="0"/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28" fillId="17" borderId="0" applyNumberFormat="0" applyBorder="0" applyAlignment="0" applyProtection="0"/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4" fillId="20" borderId="0" applyProtection="0">
      <alignment horizontal="right"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10" fillId="21" borderId="0" applyNumberFormat="0" applyBorder="0" applyAlignment="0" applyProtection="0">
      <alignment vertical="center"/>
    </xf>
    <xf numFmtId="197" fontId="32" fillId="30" borderId="0" applyNumberFormat="0" applyBorder="0" applyAlignment="0" applyProtection="0">
      <alignment vertical="center"/>
    </xf>
    <xf numFmtId="197" fontId="20" fillId="32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20" fillId="32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32" fillId="33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32" fillId="29" borderId="0" applyNumberFormat="0" applyBorder="0" applyAlignment="0" applyProtection="0"/>
    <xf numFmtId="197" fontId="32" fillId="34" borderId="0" applyNumberFormat="0" applyBorder="0" applyAlignment="0" applyProtection="0">
      <alignment vertical="center"/>
    </xf>
    <xf numFmtId="197" fontId="32" fillId="35" borderId="0" applyNumberFormat="0" applyBorder="0" applyAlignment="0" applyProtection="0">
      <alignment vertical="center"/>
    </xf>
    <xf numFmtId="197" fontId="32" fillId="36" borderId="0" applyNumberFormat="0" applyBorder="0" applyAlignment="0" applyProtection="0"/>
    <xf numFmtId="197" fontId="32" fillId="35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20" fillId="23" borderId="0" applyNumberFormat="0" applyBorder="0" applyAlignment="0" applyProtection="0">
      <alignment vertical="center"/>
    </xf>
    <xf numFmtId="197" fontId="20" fillId="37" borderId="0" applyNumberFormat="0" applyBorder="0" applyAlignment="0" applyProtection="0">
      <alignment vertical="center"/>
    </xf>
    <xf numFmtId="197" fontId="32" fillId="22" borderId="0" applyNumberFormat="0" applyBorder="0" applyAlignment="0" applyProtection="0">
      <alignment vertical="center"/>
    </xf>
    <xf numFmtId="197" fontId="32" fillId="38" borderId="0" applyNumberFormat="0" applyBorder="0" applyAlignment="0" applyProtection="0"/>
    <xf numFmtId="197" fontId="32" fillId="30" borderId="0" applyNumberFormat="0" applyBorder="0" applyAlignment="0" applyProtection="0">
      <alignment vertical="center"/>
    </xf>
    <xf numFmtId="197" fontId="20" fillId="32" borderId="0" applyNumberFormat="0" applyBorder="0" applyAlignment="0" applyProtection="0">
      <alignment vertical="center"/>
    </xf>
    <xf numFmtId="197" fontId="20" fillId="22" borderId="0" applyNumberFormat="0" applyBorder="0" applyAlignment="0" applyProtection="0">
      <alignment vertical="center"/>
    </xf>
    <xf numFmtId="197" fontId="32" fillId="22" borderId="0" applyNumberFormat="0" applyBorder="0" applyAlignment="0" applyProtection="0">
      <alignment vertical="center"/>
    </xf>
    <xf numFmtId="197" fontId="9" fillId="0" borderId="0">
      <alignment vertical="center"/>
    </xf>
    <xf numFmtId="197" fontId="32" fillId="40" borderId="0" applyNumberFormat="0" applyBorder="0" applyAlignment="0" applyProtection="0">
      <alignment vertical="center"/>
    </xf>
    <xf numFmtId="197" fontId="20" fillId="41" borderId="0" applyNumberFormat="0" applyBorder="0" applyAlignment="0" applyProtection="0">
      <alignment vertical="center"/>
    </xf>
    <xf numFmtId="197" fontId="20" fillId="32" borderId="0" applyNumberFormat="0" applyBorder="0" applyAlignment="0" applyProtection="0">
      <alignment vertical="center"/>
    </xf>
    <xf numFmtId="197" fontId="32" fillId="33" borderId="0" applyNumberFormat="0" applyBorder="0" applyAlignment="0" applyProtection="0">
      <alignment vertical="center"/>
    </xf>
    <xf numFmtId="197" fontId="32" fillId="24" borderId="0" applyNumberFormat="0" applyBorder="0" applyAlignment="0" applyProtection="0"/>
    <xf numFmtId="197" fontId="32" fillId="42" borderId="0" applyNumberFormat="0" applyBorder="0" applyAlignment="0" applyProtection="0">
      <alignment vertical="center"/>
    </xf>
    <xf numFmtId="197" fontId="20" fillId="23" borderId="0" applyNumberFormat="0" applyBorder="0" applyAlignment="0" applyProtection="0">
      <alignment vertical="center"/>
    </xf>
    <xf numFmtId="197" fontId="20" fillId="43" borderId="0" applyNumberFormat="0" applyBorder="0" applyAlignment="0" applyProtection="0">
      <alignment vertical="center"/>
    </xf>
    <xf numFmtId="197" fontId="32" fillId="43" borderId="0" applyNumberFormat="0" applyBorder="0" applyAlignment="0" applyProtection="0">
      <alignment vertical="center"/>
    </xf>
    <xf numFmtId="197" fontId="32" fillId="21" borderId="0" applyNumberFormat="0" applyBorder="0" applyAlignment="0" applyProtection="0"/>
    <xf numFmtId="197" fontId="47" fillId="0" borderId="0">
      <alignment horizontal="center" wrapText="1"/>
      <protection locked="0"/>
    </xf>
    <xf numFmtId="41" fontId="13" fillId="0" borderId="0" applyFont="0" applyFill="0" applyBorder="0" applyAlignment="0" applyProtection="0"/>
    <xf numFmtId="197" fontId="4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93" fontId="48" fillId="0" borderId="0" applyFill="0" applyBorder="0" applyAlignment="0"/>
    <xf numFmtId="197" fontId="16" fillId="19" borderId="6" applyNumberFormat="0" applyAlignment="0" applyProtection="0">
      <alignment vertical="center"/>
    </xf>
    <xf numFmtId="43" fontId="9" fillId="0" borderId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49" fillId="0" borderId="0" applyNumberFormat="0" applyAlignment="0">
      <alignment horizontal="left"/>
    </xf>
    <xf numFmtId="181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97" fontId="33" fillId="0" borderId="0" applyNumberFormat="0" applyAlignment="0">
      <alignment horizontal="left"/>
    </xf>
    <xf numFmtId="38" fontId="34" fillId="19" borderId="0" applyNumberFormat="0" applyBorder="0" applyAlignment="0" applyProtection="0"/>
    <xf numFmtId="197" fontId="36" fillId="0" borderId="13" applyNumberFormat="0" applyAlignment="0" applyProtection="0">
      <alignment horizontal="left" vertical="center"/>
    </xf>
    <xf numFmtId="43" fontId="7" fillId="0" borderId="0" applyFont="0" applyFill="0" applyBorder="0" applyAlignment="0" applyProtection="0"/>
    <xf numFmtId="197" fontId="10" fillId="24" borderId="0" applyNumberFormat="0" applyBorder="0" applyAlignment="0" applyProtection="0">
      <alignment vertical="center"/>
    </xf>
    <xf numFmtId="197" fontId="36" fillId="0" borderId="5">
      <alignment horizontal="left" vertical="center"/>
    </xf>
    <xf numFmtId="43" fontId="7" fillId="0" borderId="0" applyFont="0" applyFill="0" applyBorder="0" applyAlignment="0" applyProtection="0"/>
    <xf numFmtId="197" fontId="39" fillId="0" borderId="14">
      <alignment horizontal="center"/>
    </xf>
    <xf numFmtId="197" fontId="39" fillId="0" borderId="0">
      <alignment horizontal="center"/>
    </xf>
    <xf numFmtId="10" fontId="34" fillId="25" borderId="3" applyNumberFormat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/>
    <xf numFmtId="197" fontId="41" fillId="7" borderId="0" applyNumberFormat="0" applyBorder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43" fontId="13" fillId="0" borderId="0" applyFont="0" applyFill="0" applyBorder="0" applyAlignment="0" applyProtection="0"/>
    <xf numFmtId="41" fontId="7" fillId="0" borderId="0" applyFont="0" applyFill="0" applyBorder="0" applyAlignment="0" applyProtection="0"/>
    <xf numFmtId="197" fontId="42" fillId="0" borderId="14"/>
    <xf numFmtId="190" fontId="13" fillId="0" borderId="0" applyFont="0" applyFill="0" applyBorder="0" applyAlignment="0" applyProtection="0"/>
    <xf numFmtId="197" fontId="43" fillId="39" borderId="3" applyNumberFormat="0" applyFont="0" applyBorder="0" applyAlignment="0" applyProtection="0">
      <alignment vertical="center"/>
    </xf>
    <xf numFmtId="37" fontId="44" fillId="0" borderId="0"/>
    <xf numFmtId="197" fontId="10" fillId="28" borderId="0" applyNumberFormat="0" applyBorder="0" applyAlignment="0" applyProtection="0">
      <alignment vertical="center"/>
    </xf>
    <xf numFmtId="197" fontId="45" fillId="0" borderId="0"/>
    <xf numFmtId="197" fontId="9" fillId="0" borderId="0">
      <alignment vertical="center"/>
    </xf>
    <xf numFmtId="197" fontId="9" fillId="0" borderId="0">
      <alignment vertical="center"/>
    </xf>
    <xf numFmtId="197" fontId="9" fillId="0" borderId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8" fillId="0" borderId="0" applyProtection="0">
      <alignment vertical="center"/>
    </xf>
    <xf numFmtId="197" fontId="8" fillId="0" borderId="0" applyProtection="0">
      <alignment vertical="center"/>
    </xf>
    <xf numFmtId="197" fontId="8" fillId="0" borderId="0">
      <alignment vertical="center"/>
    </xf>
    <xf numFmtId="197" fontId="8" fillId="0" borderId="0">
      <alignment vertical="center"/>
    </xf>
    <xf numFmtId="197" fontId="8" fillId="0" borderId="0">
      <alignment vertical="center"/>
    </xf>
    <xf numFmtId="197" fontId="8" fillId="0" borderId="0">
      <alignment vertical="center"/>
    </xf>
    <xf numFmtId="197" fontId="9" fillId="0" borderId="0">
      <alignment vertical="center"/>
    </xf>
    <xf numFmtId="197" fontId="8" fillId="0" borderId="0">
      <alignment vertical="center"/>
    </xf>
    <xf numFmtId="197" fontId="12" fillId="0" borderId="0"/>
    <xf numFmtId="197" fontId="13" fillId="0" borderId="0"/>
    <xf numFmtId="197" fontId="13" fillId="0" borderId="0"/>
    <xf numFmtId="197" fontId="50" fillId="0" borderId="0" applyNumberFormat="0" applyFill="0" applyBorder="0" applyAlignment="0" applyProtection="0">
      <alignment vertical="top"/>
      <protection locked="0"/>
    </xf>
    <xf numFmtId="14" fontId="47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4" fontId="13" fillId="0" borderId="3">
      <alignment wrapText="1"/>
    </xf>
    <xf numFmtId="197" fontId="35" fillId="0" borderId="0"/>
    <xf numFmtId="197" fontId="30" fillId="0" borderId="0" applyNumberFormat="0">
      <alignment horizontal="left"/>
    </xf>
    <xf numFmtId="197" fontId="30" fillId="0" borderId="0" applyNumberFormat="0" applyFont="0" applyFill="0" applyBorder="0" applyAlignment="0" applyProtection="0">
      <alignment horizontal="left"/>
    </xf>
    <xf numFmtId="197" fontId="38" fillId="0" borderId="14">
      <alignment horizontal="center"/>
    </xf>
    <xf numFmtId="197" fontId="37" fillId="31" borderId="0" applyNumberFormat="0" applyFont="0" applyBorder="0" applyAlignment="0">
      <alignment horizontal="center"/>
    </xf>
    <xf numFmtId="197" fontId="40" fillId="0" borderId="3" applyProtection="0">
      <alignment vertical="center"/>
    </xf>
    <xf numFmtId="189" fontId="8" fillId="0" borderId="0" applyNumberFormat="0" applyFill="0" applyBorder="0" applyAlignment="0" applyProtection="0">
      <alignment horizontal="left"/>
    </xf>
    <xf numFmtId="197" fontId="4" fillId="20" borderId="0" applyProtection="0">
      <alignment horizontal="right" vertical="center" wrapText="1"/>
    </xf>
    <xf numFmtId="197" fontId="4" fillId="20" borderId="0">
      <alignment horizontal="right" vertical="center" wrapText="1"/>
    </xf>
    <xf numFmtId="197" fontId="4" fillId="20" borderId="0" applyProtection="0">
      <alignment horizontal="right" vertical="center" wrapText="1"/>
    </xf>
    <xf numFmtId="197" fontId="4" fillId="20" borderId="0">
      <alignment horizontal="right" vertical="center" wrapText="1"/>
    </xf>
    <xf numFmtId="197" fontId="4" fillId="20" borderId="0">
      <alignment horizontal="right" vertical="center" wrapText="1"/>
    </xf>
    <xf numFmtId="197" fontId="4" fillId="20" borderId="0">
      <alignment horizontal="right" vertical="center" wrapText="1"/>
    </xf>
    <xf numFmtId="197" fontId="4" fillId="20" borderId="0" applyProtection="0">
      <alignment horizontal="left" vertical="center"/>
    </xf>
    <xf numFmtId="197" fontId="4" fillId="20" borderId="0">
      <alignment horizontal="left" vertical="center"/>
    </xf>
    <xf numFmtId="197" fontId="4" fillId="20" borderId="0">
      <alignment horizontal="left" vertical="center"/>
    </xf>
    <xf numFmtId="197" fontId="4" fillId="20" borderId="0">
      <alignment horizontal="left" vertical="center"/>
    </xf>
    <xf numFmtId="197" fontId="6" fillId="20" borderId="0" applyProtection="0">
      <alignment horizontal="center" vertical="center" wrapText="1"/>
    </xf>
    <xf numFmtId="197" fontId="4" fillId="20" borderId="0" applyProtection="0">
      <alignment horizontal="center" vertical="center"/>
    </xf>
    <xf numFmtId="197" fontId="41" fillId="7" borderId="0" applyNumberFormat="0" applyBorder="0" applyAlignment="0" applyProtection="0">
      <alignment vertical="center"/>
    </xf>
    <xf numFmtId="197" fontId="4" fillId="20" borderId="0">
      <alignment horizontal="center" vertical="center"/>
    </xf>
    <xf numFmtId="197" fontId="41" fillId="7" borderId="0" applyNumberFormat="0" applyBorder="0" applyAlignment="0" applyProtection="0">
      <alignment vertical="center"/>
    </xf>
    <xf numFmtId="197" fontId="6" fillId="20" borderId="0" applyProtection="0">
      <alignment horizontal="center" vertical="center" wrapText="1"/>
    </xf>
    <xf numFmtId="192" fontId="13" fillId="0" borderId="0" applyFont="0" applyFill="0" applyBorder="0" applyAlignment="0" applyProtection="0"/>
    <xf numFmtId="197" fontId="6" fillId="20" borderId="0" applyProtection="0">
      <alignment horizontal="center" vertical="center" wrapText="1"/>
    </xf>
    <xf numFmtId="43" fontId="8" fillId="0" borderId="0" applyFont="0" applyFill="0" applyBorder="0" applyAlignment="0" applyProtection="0">
      <alignment vertical="center"/>
    </xf>
    <xf numFmtId="197" fontId="4" fillId="20" borderId="0">
      <alignment horizontal="center" vertical="center"/>
    </xf>
    <xf numFmtId="197" fontId="4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7" fontId="4" fillId="20" borderId="0">
      <alignment horizontal="center" vertical="center"/>
    </xf>
    <xf numFmtId="197" fontId="46" fillId="0" borderId="0" applyNumberFormat="0" applyFill="0" applyBorder="0" applyAlignment="0" applyProtection="0">
      <alignment vertical="center"/>
    </xf>
    <xf numFmtId="43" fontId="9" fillId="0" borderId="0" applyProtection="0">
      <alignment vertical="center"/>
    </xf>
    <xf numFmtId="197" fontId="6" fillId="20" borderId="0" applyProtection="0">
      <alignment horizontal="left" vertical="center" wrapText="1"/>
    </xf>
    <xf numFmtId="197" fontId="6" fillId="20" borderId="0" applyProtection="0">
      <alignment horizontal="left" vertical="center" wrapText="1"/>
    </xf>
    <xf numFmtId="197" fontId="6" fillId="20" borderId="0" applyProtection="0">
      <alignment horizontal="left" vertical="center" wrapText="1"/>
    </xf>
    <xf numFmtId="197" fontId="6" fillId="20" borderId="0" applyProtection="0">
      <alignment horizontal="right" vertical="center" wrapText="1"/>
    </xf>
    <xf numFmtId="197" fontId="4" fillId="20" borderId="0" applyProtection="0">
      <alignment horizontal="right" vertical="center"/>
    </xf>
    <xf numFmtId="197" fontId="4" fillId="20" borderId="0">
      <alignment horizontal="right" vertical="center"/>
    </xf>
    <xf numFmtId="197" fontId="6" fillId="20" borderId="0" applyProtection="0">
      <alignment horizontal="right" vertical="center" wrapText="1"/>
    </xf>
    <xf numFmtId="197" fontId="6" fillId="20" borderId="0" applyProtection="0">
      <alignment horizontal="right" vertical="center" wrapText="1"/>
    </xf>
    <xf numFmtId="197" fontId="4" fillId="20" borderId="0">
      <alignment horizontal="right" vertical="center"/>
    </xf>
    <xf numFmtId="197" fontId="4" fillId="20" borderId="0">
      <alignment horizontal="right" vertical="center"/>
    </xf>
    <xf numFmtId="197" fontId="4" fillId="20" borderId="0" applyProtection="0">
      <alignment horizontal="center" vertical="center" wrapText="1"/>
    </xf>
    <xf numFmtId="197" fontId="22" fillId="0" borderId="0" applyNumberFormat="0" applyFill="0" applyBorder="0" applyAlignment="0" applyProtection="0">
      <alignment vertical="center"/>
    </xf>
    <xf numFmtId="197" fontId="4" fillId="20" borderId="0" applyProtection="0">
      <alignment horizontal="center" vertical="center" wrapText="1"/>
    </xf>
    <xf numFmtId="197" fontId="4" fillId="20" borderId="0">
      <alignment horizontal="center" vertical="center" wrapText="1"/>
    </xf>
    <xf numFmtId="197" fontId="4" fillId="20" borderId="0">
      <alignment horizontal="center" vertical="center" wrapText="1"/>
    </xf>
    <xf numFmtId="197" fontId="4" fillId="20" borderId="0">
      <alignment horizontal="center" vertical="center" wrapText="1"/>
    </xf>
    <xf numFmtId="197" fontId="4" fillId="20" borderId="0">
      <alignment horizontal="center" vertical="center" wrapText="1"/>
    </xf>
    <xf numFmtId="197" fontId="4" fillId="20" borderId="0">
      <alignment horizontal="center" vertical="center" wrapText="1"/>
    </xf>
    <xf numFmtId="197" fontId="4" fillId="20" borderId="0">
      <alignment horizontal="center" vertical="center" wrapText="1"/>
    </xf>
    <xf numFmtId="197" fontId="4" fillId="20" borderId="0" applyProtection="0">
      <alignment horizontal="left" vertical="center" wrapText="1"/>
    </xf>
    <xf numFmtId="197" fontId="8" fillId="0" borderId="0" applyProtection="0">
      <alignment vertical="center"/>
    </xf>
    <xf numFmtId="197" fontId="4" fillId="20" borderId="0">
      <alignment horizontal="left" vertical="center" wrapText="1"/>
    </xf>
    <xf numFmtId="197" fontId="9" fillId="0" borderId="0">
      <alignment vertical="center"/>
    </xf>
    <xf numFmtId="197" fontId="4" fillId="20" borderId="0">
      <alignment horizontal="left" vertical="center" wrapText="1"/>
    </xf>
    <xf numFmtId="197" fontId="9" fillId="0" borderId="0">
      <alignment vertical="center"/>
    </xf>
    <xf numFmtId="197" fontId="4" fillId="20" borderId="0">
      <alignment horizontal="left" vertical="center" wrapText="1"/>
    </xf>
    <xf numFmtId="197" fontId="9" fillId="0" borderId="0">
      <alignment vertical="center"/>
    </xf>
    <xf numFmtId="197" fontId="4" fillId="20" borderId="0">
      <alignment horizontal="left" vertical="center" wrapText="1"/>
    </xf>
    <xf numFmtId="197" fontId="9" fillId="0" borderId="0">
      <alignment vertical="center"/>
    </xf>
    <xf numFmtId="197" fontId="4" fillId="20" borderId="0">
      <alignment horizontal="left" vertical="center" wrapText="1"/>
    </xf>
    <xf numFmtId="197" fontId="9" fillId="0" borderId="0">
      <alignment vertical="center"/>
    </xf>
    <xf numFmtId="197" fontId="4" fillId="20" borderId="0">
      <alignment horizontal="right" vertical="center"/>
    </xf>
    <xf numFmtId="197" fontId="4" fillId="20" borderId="0">
      <alignment horizontal="right" vertical="center" wrapText="1"/>
    </xf>
    <xf numFmtId="197" fontId="9" fillId="0" borderId="0">
      <alignment vertical="center"/>
    </xf>
    <xf numFmtId="197" fontId="4" fillId="20" borderId="0">
      <alignment horizontal="right" vertical="center" wrapText="1"/>
    </xf>
    <xf numFmtId="197" fontId="8" fillId="0" borderId="0" applyProtection="0">
      <alignment vertical="center"/>
    </xf>
    <xf numFmtId="197" fontId="37" fillId="1" borderId="5" applyNumberFormat="0" applyFont="0" applyAlignment="0">
      <alignment horizontal="center"/>
    </xf>
    <xf numFmtId="197" fontId="52" fillId="0" borderId="0" applyNumberFormat="0" applyFill="0" applyBorder="0" applyAlignment="0">
      <alignment horizontal="center"/>
    </xf>
    <xf numFmtId="197" fontId="30" fillId="0" borderId="0"/>
    <xf numFmtId="197" fontId="42" fillId="0" borderId="0"/>
    <xf numFmtId="40" fontId="53" fillId="0" borderId="0" applyBorder="0">
      <alignment horizontal="right"/>
    </xf>
    <xf numFmtId="180" fontId="54" fillId="0" borderId="0"/>
    <xf numFmtId="184" fontId="13" fillId="0" borderId="0" applyFont="0" applyFill="0" applyBorder="0" applyAlignment="0" applyProtection="0"/>
    <xf numFmtId="197" fontId="13" fillId="0" borderId="0"/>
    <xf numFmtId="197" fontId="55" fillId="0" borderId="17" applyNumberFormat="0" applyFill="0" applyAlignment="0" applyProtection="0">
      <alignment vertical="center"/>
    </xf>
    <xf numFmtId="197" fontId="24" fillId="6" borderId="7" applyNumberFormat="0" applyAlignment="0" applyProtection="0">
      <alignment vertical="center"/>
    </xf>
    <xf numFmtId="179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9" fillId="0" borderId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19" fillId="0" borderId="8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25" fillId="0" borderId="10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9" fillId="0" borderId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16" applyNumberFormat="0" applyFill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97" fontId="16" fillId="19" borderId="6" applyNumberFormat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1" fontId="7" fillId="0" borderId="0" applyFont="0" applyFill="0" applyBorder="0" applyAlignment="0" applyProtection="0"/>
    <xf numFmtId="197" fontId="10" fillId="28" borderId="0" applyNumberFormat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97" fontId="46" fillId="0" borderId="0" applyNumberFormat="0" applyFill="0" applyBorder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46" fillId="0" borderId="0" applyNumberFormat="0" applyFill="0" applyBorder="0" applyAlignment="0" applyProtection="0">
      <alignment vertical="center"/>
    </xf>
    <xf numFmtId="197" fontId="57" fillId="0" borderId="0" applyNumberFormat="0" applyFill="0" applyBorder="0" applyAlignment="0" applyProtection="0">
      <alignment vertical="center"/>
    </xf>
    <xf numFmtId="197" fontId="56" fillId="0" borderId="0">
      <alignment vertical="center"/>
    </xf>
    <xf numFmtId="197" fontId="58" fillId="0" borderId="0" applyNumberFormat="0" applyFill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3" fillId="0" borderId="0">
      <alignment vertical="center"/>
    </xf>
    <xf numFmtId="197" fontId="41" fillId="7" borderId="0" applyNumberFormat="0" applyBorder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7" borderId="0" applyNumberFormat="0" applyBorder="0" applyAlignment="0" applyProtection="0">
      <alignment vertical="center"/>
    </xf>
    <xf numFmtId="197" fontId="15" fillId="16" borderId="0" applyNumberFormat="0" applyBorder="0" applyAlignment="0" applyProtection="0">
      <alignment vertical="center"/>
    </xf>
    <xf numFmtId="197" fontId="15" fillId="16" borderId="0" applyNumberFormat="0" applyBorder="0" applyAlignment="0" applyProtection="0">
      <alignment vertical="center"/>
    </xf>
    <xf numFmtId="197" fontId="15" fillId="16" borderId="0" applyNumberFormat="0" applyBorder="0" applyAlignment="0" applyProtection="0">
      <alignment vertical="center"/>
    </xf>
    <xf numFmtId="197" fontId="59" fillId="17" borderId="0" applyNumberFormat="0" applyBorder="0" applyAlignment="0" applyProtection="0">
      <alignment vertical="center"/>
    </xf>
    <xf numFmtId="197" fontId="8" fillId="0" borderId="0"/>
    <xf numFmtId="197" fontId="8" fillId="0" borderId="0"/>
    <xf numFmtId="197" fontId="8" fillId="0" borderId="0"/>
    <xf numFmtId="197" fontId="9" fillId="0" borderId="0">
      <alignment vertical="center"/>
    </xf>
    <xf numFmtId="197" fontId="8" fillId="0" borderId="0"/>
    <xf numFmtId="197" fontId="8" fillId="0" borderId="0"/>
    <xf numFmtId="197" fontId="8" fillId="0" borderId="0"/>
    <xf numFmtId="197" fontId="41" fillId="10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8" fillId="0" borderId="0"/>
    <xf numFmtId="197" fontId="41" fillId="7" borderId="0" applyNumberFormat="0" applyBorder="0" applyAlignment="0" applyProtection="0">
      <alignment vertical="center"/>
    </xf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4" fillId="0" borderId="0"/>
    <xf numFmtId="197" fontId="65" fillId="0" borderId="0"/>
    <xf numFmtId="197" fontId="65" fillId="0" borderId="0"/>
    <xf numFmtId="197" fontId="41" fillId="7" borderId="0" applyNumberFormat="0" applyBorder="0" applyAlignment="0" applyProtection="0">
      <alignment vertical="center"/>
    </xf>
    <xf numFmtId="197" fontId="13" fillId="0" borderId="0"/>
    <xf numFmtId="197" fontId="41" fillId="7" borderId="0" applyNumberFormat="0" applyBorder="0" applyAlignment="0" applyProtection="0">
      <alignment vertical="center"/>
    </xf>
    <xf numFmtId="197" fontId="8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9" fillId="0" borderId="0" applyProtection="0">
      <alignment vertical="center"/>
    </xf>
    <xf numFmtId="197" fontId="8" fillId="0" borderId="0">
      <alignment vertical="center"/>
    </xf>
    <xf numFmtId="197" fontId="9" fillId="0" borderId="0" applyProtection="0">
      <alignment vertical="center"/>
    </xf>
    <xf numFmtId="197" fontId="9" fillId="0" borderId="0">
      <alignment vertical="center"/>
    </xf>
    <xf numFmtId="197" fontId="9" fillId="0" borderId="0">
      <alignment vertical="center"/>
    </xf>
    <xf numFmtId="197" fontId="9" fillId="0" borderId="0">
      <alignment vertical="center"/>
    </xf>
    <xf numFmtId="197" fontId="9" fillId="0" borderId="0">
      <alignment vertical="center"/>
    </xf>
    <xf numFmtId="197" fontId="9" fillId="0" borderId="0" applyProtection="0">
      <alignment vertical="center"/>
    </xf>
    <xf numFmtId="197" fontId="8" fillId="0" borderId="0">
      <alignment vertical="center"/>
    </xf>
    <xf numFmtId="197" fontId="24" fillId="6" borderId="7" applyNumberFormat="0" applyAlignment="0" applyProtection="0">
      <alignment vertical="center"/>
    </xf>
    <xf numFmtId="197" fontId="9" fillId="0" borderId="0" applyProtection="0">
      <alignment vertical="center"/>
    </xf>
    <xf numFmtId="197" fontId="9" fillId="0" borderId="0">
      <alignment vertical="center"/>
    </xf>
    <xf numFmtId="197" fontId="41" fillId="7" borderId="0" applyNumberFormat="0" applyBorder="0" applyAlignment="0" applyProtection="0">
      <alignment vertical="center"/>
    </xf>
    <xf numFmtId="197" fontId="9" fillId="0" borderId="0">
      <alignment vertical="center"/>
    </xf>
    <xf numFmtId="197" fontId="7" fillId="0" borderId="0">
      <alignment vertical="center"/>
    </xf>
    <xf numFmtId="197" fontId="13" fillId="0" borderId="0"/>
    <xf numFmtId="197" fontId="41" fillId="7" borderId="0" applyNumberFormat="0" applyBorder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8" fillId="0" borderId="0"/>
    <xf numFmtId="197" fontId="41" fillId="7" borderId="0" applyNumberFormat="0" applyBorder="0" applyAlignment="0" applyProtection="0">
      <alignment vertical="center"/>
    </xf>
    <xf numFmtId="197" fontId="8" fillId="0" borderId="0"/>
    <xf numFmtId="197" fontId="41" fillId="7" borderId="0" applyNumberFormat="0" applyBorder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8" fillId="0" borderId="0"/>
    <xf numFmtId="197" fontId="41" fillId="7" borderId="0" applyNumberFormat="0" applyBorder="0" applyAlignment="0" applyProtection="0">
      <alignment vertical="center"/>
    </xf>
    <xf numFmtId="197" fontId="8" fillId="0" borderId="0"/>
    <xf numFmtId="197" fontId="41" fillId="7" borderId="0" applyNumberFormat="0" applyBorder="0" applyAlignment="0" applyProtection="0">
      <alignment vertical="center"/>
    </xf>
    <xf numFmtId="197" fontId="9" fillId="0" borderId="0">
      <alignment vertical="center"/>
    </xf>
    <xf numFmtId="197" fontId="41" fillId="7" borderId="0" applyNumberFormat="0" applyBorder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8" fillId="0" borderId="0"/>
    <xf numFmtId="197" fontId="41" fillId="7" borderId="0" applyNumberFormat="0" applyBorder="0" applyAlignment="0" applyProtection="0">
      <alignment vertical="center"/>
    </xf>
    <xf numFmtId="197" fontId="7" fillId="0" borderId="0"/>
    <xf numFmtId="197" fontId="41" fillId="7" borderId="0" applyNumberFormat="0" applyBorder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8" fillId="0" borderId="0"/>
    <xf numFmtId="197" fontId="41" fillId="7" borderId="0" applyNumberFormat="0" applyBorder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8" fillId="0" borderId="0"/>
    <xf numFmtId="197" fontId="7" fillId="25" borderId="11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197" fontId="60" fillId="0" borderId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41" fillId="7" borderId="0" applyNumberFormat="0" applyBorder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41" fillId="10" borderId="0" applyNumberFormat="0" applyBorder="0" applyAlignment="0" applyProtection="0">
      <alignment vertical="center"/>
    </xf>
    <xf numFmtId="197" fontId="41" fillId="10" borderId="0" applyNumberFormat="0" applyBorder="0" applyAlignment="0" applyProtection="0">
      <alignment vertical="center"/>
    </xf>
    <xf numFmtId="197" fontId="61" fillId="7" borderId="0" applyNumberFormat="0" applyBorder="0" applyAlignment="0" applyProtection="0"/>
    <xf numFmtId="197" fontId="41" fillId="7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7" fontId="55" fillId="0" borderId="17" applyNumberFormat="0" applyFill="0" applyAlignment="0" applyProtection="0">
      <alignment vertical="center"/>
    </xf>
    <xf numFmtId="190" fontId="9" fillId="0" borderId="0" applyFont="0" applyFill="0" applyBorder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17" fillId="19" borderId="7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51" fillId="38" borderId="15" applyNumberFormat="0" applyAlignment="0" applyProtection="0">
      <alignment vertical="center"/>
    </xf>
    <xf numFmtId="197" fontId="62" fillId="0" borderId="0" applyNumberFormat="0" applyFill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2" fillId="0" borderId="0" applyNumberFormat="0" applyFill="0" applyBorder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97" fontId="29" fillId="0" borderId="12" applyNumberFormat="0" applyFill="0" applyAlignment="0" applyProtection="0">
      <alignment vertical="center"/>
    </xf>
    <xf numFmtId="180" fontId="7" fillId="0" borderId="0" applyFont="0" applyFill="0" applyBorder="0" applyAlignment="0" applyProtection="0"/>
    <xf numFmtId="197" fontId="63" fillId="0" borderId="0"/>
    <xf numFmtId="179" fontId="13" fillId="0" borderId="0" applyFont="0" applyFill="0" applyBorder="0" applyAlignment="0" applyProtection="0"/>
    <xf numFmtId="197" fontId="24" fillId="6" borderId="7" applyNumberFormat="0" applyAlignment="0" applyProtection="0">
      <alignment vertical="center"/>
    </xf>
    <xf numFmtId="194" fontId="13" fillId="0" borderId="0" applyFont="0" applyFill="0" applyBorder="0" applyAlignment="0" applyProtection="0"/>
    <xf numFmtId="179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97" fontId="10" fillId="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97" fontId="10" fillId="2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97" fontId="16" fillId="19" borderId="6" applyNumberFormat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97" fontId="26" fillId="44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9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14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10" fillId="13" borderId="0" applyNumberFormat="0" applyBorder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4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0" fillId="28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4" fillId="15" borderId="0" applyNumberFormat="0" applyBorder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16" fillId="19" borderId="6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24" fillId="6" borderId="7" applyNumberFormat="0" applyAlignment="0" applyProtection="0">
      <alignment vertical="center"/>
    </xf>
    <xf numFmtId="197" fontId="64" fillId="0" borderId="0"/>
    <xf numFmtId="197" fontId="7" fillId="25" borderId="11" applyNumberFormat="0" applyFont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197" fontId="7" fillId="25" borderId="11" applyNumberFormat="0" applyFont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197" fontId="7" fillId="0" borderId="0"/>
    <xf numFmtId="9" fontId="66" fillId="0" borderId="0" applyFont="0" applyFill="0" applyBorder="0" applyAlignment="0" applyProtection="0">
      <alignment vertical="center"/>
    </xf>
    <xf numFmtId="197" fontId="12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12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/>
    <xf numFmtId="0" fontId="8" fillId="0" borderId="0"/>
    <xf numFmtId="0" fontId="86" fillId="0" borderId="0">
      <alignment vertical="center"/>
    </xf>
    <xf numFmtId="0" fontId="8" fillId="0" borderId="0">
      <alignment vertical="center"/>
    </xf>
  </cellStyleXfs>
  <cellXfs count="329">
    <xf numFmtId="197" fontId="0" fillId="0" borderId="0" xfId="0"/>
    <xf numFmtId="197" fontId="1" fillId="0" borderId="0" xfId="692" applyFont="1" applyFill="1" applyAlignment="1">
      <alignment horizontal="center" vertical="center"/>
    </xf>
    <xf numFmtId="197" fontId="1" fillId="0" borderId="0" xfId="692" applyFont="1" applyFill="1" applyAlignment="1">
      <alignment vertical="center"/>
    </xf>
    <xf numFmtId="197" fontId="2" fillId="0" borderId="0" xfId="692" applyFont="1" applyFill="1" applyAlignment="1">
      <alignment vertical="center"/>
    </xf>
    <xf numFmtId="197" fontId="1" fillId="2" borderId="21" xfId="692" applyFont="1" applyFill="1" applyBorder="1" applyAlignment="1">
      <alignment horizontal="justify" vertical="center" wrapText="1"/>
    </xf>
    <xf numFmtId="188" fontId="1" fillId="2" borderId="21" xfId="692" applyNumberFormat="1" applyFont="1" applyFill="1" applyBorder="1" applyAlignment="1">
      <alignment horizontal="center" vertical="center" wrapText="1"/>
    </xf>
    <xf numFmtId="197" fontId="1" fillId="2" borderId="21" xfId="998" applyFont="1" applyFill="1" applyBorder="1" applyAlignment="1">
      <alignment vertical="center"/>
    </xf>
    <xf numFmtId="188" fontId="1" fillId="0" borderId="21" xfId="692" applyNumberFormat="1" applyFont="1" applyFill="1" applyBorder="1" applyAlignment="1">
      <alignment horizontal="center" vertical="center" wrapText="1"/>
    </xf>
    <xf numFmtId="197" fontId="2" fillId="0" borderId="1" xfId="692" applyFont="1" applyFill="1" applyBorder="1" applyAlignment="1">
      <alignment horizontal="center" vertical="center" wrapText="1"/>
    </xf>
    <xf numFmtId="197" fontId="2" fillId="0" borderId="2" xfId="692" applyFont="1" applyFill="1" applyBorder="1" applyAlignment="1">
      <alignment horizontal="center" vertical="center" wrapText="1"/>
    </xf>
    <xf numFmtId="197" fontId="2" fillId="0" borderId="4" xfId="692" applyFont="1" applyFill="1" applyBorder="1" applyAlignment="1">
      <alignment horizontal="center" vertical="center" wrapText="1"/>
    </xf>
    <xf numFmtId="197" fontId="1" fillId="0" borderId="22" xfId="998" applyFont="1" applyFill="1" applyBorder="1" applyAlignment="1">
      <alignment horizontal="center" vertical="center"/>
    </xf>
    <xf numFmtId="197" fontId="1" fillId="0" borderId="23" xfId="692" applyFont="1" applyFill="1" applyBorder="1" applyAlignment="1">
      <alignment horizontal="center" vertical="center" wrapText="1"/>
    </xf>
    <xf numFmtId="188" fontId="1" fillId="0" borderId="23" xfId="692" applyNumberFormat="1" applyFont="1" applyFill="1" applyBorder="1" applyAlignment="1">
      <alignment horizontal="center" vertical="center" wrapText="1"/>
    </xf>
    <xf numFmtId="10" fontId="1" fillId="0" borderId="23" xfId="1475" applyNumberFormat="1" applyFont="1" applyFill="1" applyBorder="1" applyAlignment="1">
      <alignment horizontal="center" vertical="center" wrapText="1"/>
    </xf>
    <xf numFmtId="197" fontId="1" fillId="0" borderId="24" xfId="998" applyFont="1" applyFill="1" applyBorder="1" applyAlignment="1">
      <alignment horizontal="center" vertical="center"/>
    </xf>
    <xf numFmtId="197" fontId="1" fillId="2" borderId="25" xfId="998" applyFont="1" applyFill="1" applyBorder="1" applyAlignment="1">
      <alignment vertical="center"/>
    </xf>
    <xf numFmtId="188" fontId="1" fillId="0" borderId="0" xfId="692" applyNumberFormat="1" applyFont="1" applyFill="1" applyAlignment="1">
      <alignment vertical="center"/>
    </xf>
    <xf numFmtId="197" fontId="68" fillId="0" borderId="5" xfId="724" applyFont="1" applyFill="1" applyBorder="1" applyAlignment="1">
      <alignment vertical="center" wrapText="1"/>
    </xf>
    <xf numFmtId="197" fontId="68" fillId="0" borderId="29" xfId="724" applyFont="1" applyFill="1" applyBorder="1" applyAlignment="1">
      <alignment vertical="center" wrapText="1"/>
    </xf>
    <xf numFmtId="197" fontId="68" fillId="0" borderId="0" xfId="999" applyFont="1" applyFill="1" applyAlignment="1">
      <alignment vertical="center" wrapText="1"/>
    </xf>
    <xf numFmtId="197" fontId="67" fillId="0" borderId="21" xfId="0" applyFont="1" applyFill="1" applyBorder="1" applyAlignment="1">
      <alignment horizontal="center" vertical="center" wrapText="1"/>
    </xf>
    <xf numFmtId="197" fontId="67" fillId="0" borderId="0" xfId="999" applyFont="1" applyFill="1" applyAlignment="1" applyProtection="1">
      <alignment vertical="center" wrapText="1"/>
    </xf>
    <xf numFmtId="197" fontId="68" fillId="0" borderId="18" xfId="724" applyFont="1" applyFill="1" applyBorder="1" applyAlignment="1" applyProtection="1">
      <alignment horizontal="center" vertical="center" wrapText="1"/>
    </xf>
    <xf numFmtId="197" fontId="68" fillId="0" borderId="19" xfId="724" applyFont="1" applyFill="1" applyBorder="1" applyAlignment="1" applyProtection="1">
      <alignment horizontal="left" vertical="center" wrapText="1"/>
    </xf>
    <xf numFmtId="197" fontId="68" fillId="0" borderId="19" xfId="724" applyFont="1" applyFill="1" applyBorder="1" applyAlignment="1" applyProtection="1">
      <alignment horizontal="center" vertical="center" wrapText="1"/>
    </xf>
    <xf numFmtId="187" fontId="68" fillId="0" borderId="19" xfId="724" applyNumberFormat="1" applyFont="1" applyFill="1" applyBorder="1" applyAlignment="1" applyProtection="1">
      <alignment horizontal="center" vertical="center" wrapText="1"/>
    </xf>
    <xf numFmtId="187" fontId="68" fillId="0" borderId="28" xfId="724" applyNumberFormat="1" applyFont="1" applyFill="1" applyBorder="1" applyAlignment="1" applyProtection="1">
      <alignment horizontal="center" vertical="center" wrapText="1"/>
    </xf>
    <xf numFmtId="188" fontId="68" fillId="0" borderId="20" xfId="724" applyNumberFormat="1" applyFont="1" applyFill="1" applyBorder="1" applyAlignment="1" applyProtection="1">
      <alignment horizontal="center" vertical="center" wrapText="1"/>
    </xf>
    <xf numFmtId="197" fontId="67" fillId="0" borderId="0" xfId="999" applyFont="1" applyFill="1" applyAlignment="1">
      <alignment vertical="center" wrapText="1"/>
    </xf>
    <xf numFmtId="197" fontId="68" fillId="0" borderId="0" xfId="999" applyFont="1" applyFill="1" applyAlignment="1" applyProtection="1">
      <alignment horizontal="center" vertical="center" wrapText="1"/>
    </xf>
    <xf numFmtId="197" fontId="67" fillId="0" borderId="21" xfId="998" applyFont="1" applyFill="1" applyBorder="1" applyAlignment="1">
      <alignment horizontal="left" vertical="center" wrapText="1"/>
    </xf>
    <xf numFmtId="197" fontId="67" fillId="0" borderId="21" xfId="999" applyFont="1" applyFill="1" applyBorder="1" applyAlignment="1">
      <alignment horizontal="left" vertical="center" wrapText="1"/>
    </xf>
    <xf numFmtId="187" fontId="67" fillId="0" borderId="21" xfId="723" applyNumberFormat="1" applyFont="1" applyFill="1" applyBorder="1" applyAlignment="1">
      <alignment horizontal="center" vertical="center" wrapText="1"/>
    </xf>
    <xf numFmtId="197" fontId="67" fillId="0" borderId="21" xfId="1053" applyFont="1" applyFill="1" applyBorder="1" applyAlignment="1" applyProtection="1">
      <alignment horizontal="left" vertical="center" wrapText="1"/>
      <protection locked="0"/>
    </xf>
    <xf numFmtId="197" fontId="67" fillId="0" borderId="21" xfId="723" applyNumberFormat="1" applyFont="1" applyFill="1" applyBorder="1" applyAlignment="1">
      <alignment horizontal="left" vertical="center" wrapText="1"/>
    </xf>
    <xf numFmtId="197" fontId="67" fillId="0" borderId="21" xfId="1013" applyFont="1" applyFill="1" applyBorder="1" applyAlignment="1">
      <alignment horizontal="left" vertical="center" wrapText="1"/>
    </xf>
    <xf numFmtId="197" fontId="67" fillId="0" borderId="21" xfId="724" applyFont="1" applyFill="1" applyBorder="1" applyAlignment="1">
      <alignment horizontal="left" vertical="center" wrapText="1"/>
    </xf>
    <xf numFmtId="187" fontId="67" fillId="0" borderId="21" xfId="724" applyNumberFormat="1" applyFont="1" applyFill="1" applyBorder="1" applyAlignment="1">
      <alignment vertical="center" wrapText="1"/>
    </xf>
    <xf numFmtId="197" fontId="68" fillId="0" borderId="5" xfId="1053" applyFont="1" applyFill="1" applyBorder="1" applyAlignment="1" applyProtection="1">
      <alignment horizontal="center" vertical="center" wrapText="1"/>
      <protection locked="0"/>
    </xf>
    <xf numFmtId="187" fontId="68" fillId="0" borderId="5" xfId="723" applyNumberFormat="1" applyFont="1" applyFill="1" applyBorder="1" applyAlignment="1">
      <alignment horizontal="center" vertical="center" wrapText="1"/>
    </xf>
    <xf numFmtId="187" fontId="68" fillId="0" borderId="21" xfId="724" applyNumberFormat="1" applyFont="1" applyFill="1" applyBorder="1" applyAlignment="1">
      <alignment horizontal="right" vertical="center" wrapText="1"/>
    </xf>
    <xf numFmtId="187" fontId="68" fillId="0" borderId="21" xfId="724" applyNumberFormat="1" applyFont="1" applyFill="1" applyBorder="1" applyAlignment="1">
      <alignment horizontal="center" vertical="center" wrapText="1"/>
    </xf>
    <xf numFmtId="188" fontId="68" fillId="0" borderId="23" xfId="724" applyNumberFormat="1" applyFont="1" applyFill="1" applyBorder="1" applyAlignment="1">
      <alignment horizontal="center" vertical="center" wrapText="1"/>
    </xf>
    <xf numFmtId="197" fontId="67" fillId="0" borderId="0" xfId="999" applyFont="1" applyFill="1" applyAlignment="1">
      <alignment horizontal="left" vertical="center" wrapText="1"/>
    </xf>
    <xf numFmtId="187" fontId="67" fillId="0" borderId="0" xfId="999" applyNumberFormat="1" applyFont="1" applyFill="1" applyAlignment="1">
      <alignment horizontal="center" vertical="center" wrapText="1"/>
    </xf>
    <xf numFmtId="187" fontId="67" fillId="0" borderId="0" xfId="999" applyNumberFormat="1" applyFont="1" applyFill="1" applyAlignment="1">
      <alignment horizontal="right" vertical="center" wrapText="1"/>
    </xf>
    <xf numFmtId="188" fontId="67" fillId="0" borderId="0" xfId="999" applyNumberFormat="1" applyFont="1" applyFill="1" applyAlignment="1">
      <alignment horizontal="center" vertical="center" wrapText="1"/>
    </xf>
    <xf numFmtId="187" fontId="68" fillId="0" borderId="27" xfId="724" applyNumberFormat="1" applyFont="1" applyFill="1" applyBorder="1" applyAlignment="1" applyProtection="1">
      <alignment horizontal="center" vertical="center" wrapText="1"/>
    </xf>
    <xf numFmtId="49" fontId="67" fillId="0" borderId="22" xfId="723" applyNumberFormat="1" applyFont="1" applyFill="1" applyBorder="1" applyAlignment="1">
      <alignment horizontal="center" vertical="center"/>
    </xf>
    <xf numFmtId="197" fontId="68" fillId="0" borderId="21" xfId="724" applyFont="1" applyFill="1" applyBorder="1" applyAlignment="1">
      <alignment vertical="center"/>
    </xf>
    <xf numFmtId="197" fontId="67" fillId="0" borderId="0" xfId="999" applyFont="1" applyFill="1" applyAlignment="1">
      <alignment vertical="center"/>
    </xf>
    <xf numFmtId="49" fontId="68" fillId="0" borderId="22" xfId="723" applyNumberFormat="1" applyFont="1" applyFill="1" applyBorder="1" applyAlignment="1">
      <alignment horizontal="center" vertical="center" wrapText="1"/>
    </xf>
    <xf numFmtId="197" fontId="68" fillId="0" borderId="21" xfId="1468" applyFont="1" applyFill="1" applyBorder="1" applyAlignment="1">
      <alignment horizontal="center" vertical="center" wrapText="1"/>
    </xf>
    <xf numFmtId="197" fontId="68" fillId="0" borderId="21" xfId="723" applyNumberFormat="1" applyFont="1" applyFill="1" applyBorder="1" applyAlignment="1">
      <alignment horizontal="center" vertical="center" wrapText="1"/>
    </xf>
    <xf numFmtId="197" fontId="67" fillId="0" borderId="23" xfId="999" applyFont="1" applyFill="1" applyBorder="1" applyAlignment="1">
      <alignment vertical="center" wrapText="1"/>
    </xf>
    <xf numFmtId="197" fontId="68" fillId="0" borderId="21" xfId="724" applyFont="1" applyFill="1" applyBorder="1" applyAlignment="1" applyProtection="1">
      <alignment horizontal="center" vertical="center" wrapText="1"/>
    </xf>
    <xf numFmtId="197" fontId="68" fillId="0" borderId="21" xfId="1468" applyFont="1" applyFill="1" applyBorder="1" applyAlignment="1">
      <alignment vertical="center" wrapText="1"/>
    </xf>
    <xf numFmtId="197" fontId="67" fillId="0" borderId="21" xfId="1468" applyFont="1" applyFill="1" applyBorder="1" applyAlignment="1">
      <alignment horizontal="center" vertical="center" wrapText="1"/>
    </xf>
    <xf numFmtId="197" fontId="67" fillId="0" borderId="21" xfId="723" applyNumberFormat="1" applyFont="1" applyFill="1" applyBorder="1" applyAlignment="1">
      <alignment horizontal="center" vertical="center" wrapText="1"/>
    </xf>
    <xf numFmtId="197" fontId="67" fillId="0" borderId="21" xfId="0" applyNumberFormat="1" applyFont="1" applyFill="1" applyBorder="1" applyAlignment="1" applyProtection="1">
      <alignment horizontal="center" vertical="center" wrapText="1"/>
      <protection locked="0"/>
    </xf>
    <xf numFmtId="197" fontId="68" fillId="0" borderId="21" xfId="998" applyFont="1" applyFill="1" applyBorder="1" applyAlignment="1">
      <alignment horizontal="center" vertical="center" wrapText="1"/>
    </xf>
    <xf numFmtId="49" fontId="68" fillId="0" borderId="24" xfId="723" applyNumberFormat="1" applyFont="1" applyFill="1" applyBorder="1" applyAlignment="1">
      <alignment horizontal="center" vertical="center" wrapText="1"/>
    </xf>
    <xf numFmtId="197" fontId="68" fillId="0" borderId="25" xfId="1053" applyFont="1" applyFill="1" applyBorder="1" applyAlignment="1" applyProtection="1">
      <alignment horizontal="center" vertical="center" wrapText="1"/>
      <protection locked="0"/>
    </xf>
    <xf numFmtId="197" fontId="68" fillId="0" borderId="25" xfId="998" applyFont="1" applyFill="1" applyBorder="1" applyAlignment="1">
      <alignment horizontal="center" vertical="center" wrapText="1"/>
    </xf>
    <xf numFmtId="197" fontId="68" fillId="0" borderId="25" xfId="723" applyNumberFormat="1" applyFont="1" applyFill="1" applyBorder="1" applyAlignment="1">
      <alignment horizontal="center" vertical="center" wrapText="1"/>
    </xf>
    <xf numFmtId="197" fontId="67" fillId="0" borderId="26" xfId="999" applyFont="1" applyFill="1" applyBorder="1" applyAlignment="1">
      <alignment vertical="center" wrapText="1"/>
    </xf>
    <xf numFmtId="197" fontId="67" fillId="0" borderId="0" xfId="999" applyFont="1" applyFill="1" applyAlignment="1">
      <alignment horizontal="center" vertical="center" wrapText="1"/>
    </xf>
    <xf numFmtId="187" fontId="68" fillId="0" borderId="21" xfId="724" applyNumberFormat="1" applyFont="1" applyFill="1" applyBorder="1" applyAlignment="1" applyProtection="1">
      <alignment horizontal="center" vertical="center" wrapText="1"/>
    </xf>
    <xf numFmtId="188" fontId="68" fillId="0" borderId="21" xfId="724" applyNumberFormat="1" applyFont="1" applyFill="1" applyBorder="1" applyAlignment="1" applyProtection="1">
      <alignment horizontal="center" vertical="center" wrapText="1"/>
    </xf>
    <xf numFmtId="196" fontId="68" fillId="0" borderId="21" xfId="998" applyNumberFormat="1" applyFont="1" applyFill="1" applyBorder="1" applyAlignment="1">
      <alignment vertical="center" wrapText="1"/>
    </xf>
    <xf numFmtId="196" fontId="68" fillId="0" borderId="21" xfId="998" applyNumberFormat="1" applyFont="1" applyFill="1" applyBorder="1" applyAlignment="1">
      <alignment horizontal="center" vertical="center"/>
    </xf>
    <xf numFmtId="187" fontId="68" fillId="0" borderId="21" xfId="998" applyNumberFormat="1" applyFont="1" applyFill="1" applyBorder="1" applyAlignment="1">
      <alignment horizontal="center" vertical="center"/>
    </xf>
    <xf numFmtId="188" fontId="67" fillId="0" borderId="21" xfId="998" applyNumberFormat="1" applyFont="1" applyFill="1" applyBorder="1" applyAlignment="1">
      <alignment vertical="center"/>
    </xf>
    <xf numFmtId="188" fontId="68" fillId="0" borderId="21" xfId="998" applyNumberFormat="1" applyFont="1" applyFill="1" applyBorder="1" applyAlignment="1">
      <alignment horizontal="center" vertical="center"/>
    </xf>
    <xf numFmtId="197" fontId="67" fillId="0" borderId="0" xfId="998" applyFont="1" applyFill="1" applyAlignment="1">
      <alignment vertical="center"/>
    </xf>
    <xf numFmtId="187" fontId="67" fillId="0" borderId="21" xfId="998" applyNumberFormat="1" applyFont="1" applyFill="1" applyBorder="1" applyAlignment="1">
      <alignment horizontal="right" vertical="center"/>
    </xf>
    <xf numFmtId="188" fontId="68" fillId="0" borderId="21" xfId="998" applyNumberFormat="1" applyFont="1" applyFill="1" applyBorder="1" applyAlignment="1">
      <alignment vertical="center"/>
    </xf>
    <xf numFmtId="197" fontId="67" fillId="0" borderId="21" xfId="998" applyFont="1" applyFill="1" applyBorder="1" applyAlignment="1">
      <alignment vertical="center"/>
    </xf>
    <xf numFmtId="197" fontId="68" fillId="0" borderId="21" xfId="998" applyFont="1" applyFill="1" applyBorder="1" applyAlignment="1">
      <alignment vertical="center"/>
    </xf>
    <xf numFmtId="197" fontId="68" fillId="0" borderId="21" xfId="998" applyFont="1" applyFill="1" applyBorder="1" applyAlignment="1">
      <alignment vertical="center" wrapText="1"/>
    </xf>
    <xf numFmtId="187" fontId="68" fillId="0" borderId="21" xfId="998" applyNumberFormat="1" applyFont="1" applyFill="1" applyBorder="1" applyAlignment="1">
      <alignment vertical="center"/>
    </xf>
    <xf numFmtId="197" fontId="67" fillId="0" borderId="21" xfId="37" applyFont="1" applyFill="1" applyBorder="1" applyAlignment="1" applyProtection="1">
      <alignment vertical="center" wrapText="1"/>
      <protection locked="0"/>
    </xf>
    <xf numFmtId="197" fontId="67" fillId="0" borderId="21" xfId="37" applyFont="1" applyFill="1" applyBorder="1" applyAlignment="1">
      <alignment horizontal="center" vertical="center"/>
    </xf>
    <xf numFmtId="187" fontId="67" fillId="0" borderId="21" xfId="998" applyNumberFormat="1" applyFont="1" applyFill="1" applyBorder="1" applyAlignment="1">
      <alignment horizontal="center" vertical="center" wrapText="1"/>
    </xf>
    <xf numFmtId="187" fontId="68" fillId="0" borderId="21" xfId="723" applyNumberFormat="1" applyFont="1" applyFill="1" applyBorder="1" applyAlignment="1">
      <alignment vertical="center" wrapText="1"/>
    </xf>
    <xf numFmtId="188" fontId="68" fillId="0" borderId="21" xfId="724" applyNumberFormat="1" applyFont="1" applyFill="1" applyBorder="1" applyAlignment="1">
      <alignment horizontal="center" vertical="center" wrapText="1"/>
    </xf>
    <xf numFmtId="188" fontId="67" fillId="0" borderId="0" xfId="999" applyNumberFormat="1" applyFont="1" applyFill="1" applyAlignment="1">
      <alignment vertical="center" wrapText="1"/>
    </xf>
    <xf numFmtId="197" fontId="67" fillId="0" borderId="21" xfId="998" applyFont="1" applyFill="1" applyBorder="1" applyAlignment="1">
      <alignment horizontal="center" vertical="center"/>
    </xf>
    <xf numFmtId="197" fontId="67" fillId="0" borderId="21" xfId="37" applyFont="1" applyFill="1" applyBorder="1" applyAlignment="1">
      <alignment vertical="center" wrapText="1"/>
    </xf>
    <xf numFmtId="197" fontId="67" fillId="0" borderId="21" xfId="998" applyFont="1" applyFill="1" applyBorder="1" applyAlignment="1">
      <alignment horizontal="center" vertical="center" wrapText="1"/>
    </xf>
    <xf numFmtId="197" fontId="67" fillId="0" borderId="21" xfId="998" applyFont="1" applyFill="1" applyBorder="1" applyAlignment="1">
      <alignment vertical="center" wrapText="1"/>
    </xf>
    <xf numFmtId="187" fontId="67" fillId="0" borderId="21" xfId="998" applyNumberFormat="1" applyFont="1" applyFill="1" applyBorder="1" applyAlignment="1">
      <alignment horizontal="center" vertical="center"/>
    </xf>
    <xf numFmtId="197" fontId="67" fillId="0" borderId="21" xfId="37" applyFont="1" applyFill="1" applyBorder="1" applyAlignment="1">
      <alignment horizontal="left" vertical="center" wrapText="1"/>
    </xf>
    <xf numFmtId="197" fontId="67" fillId="0" borderId="0" xfId="980" applyFont="1" applyFill="1" applyAlignment="1"/>
    <xf numFmtId="188" fontId="68" fillId="0" borderId="21" xfId="980" applyNumberFormat="1" applyFont="1" applyFill="1" applyBorder="1" applyAlignment="1">
      <alignment vertical="center"/>
    </xf>
    <xf numFmtId="188" fontId="68" fillId="0" borderId="21" xfId="980" applyNumberFormat="1" applyFont="1" applyFill="1" applyBorder="1" applyAlignment="1">
      <alignment vertical="center" wrapText="1"/>
    </xf>
    <xf numFmtId="197" fontId="68" fillId="0" borderId="0" xfId="980" applyFont="1" applyFill="1" applyAlignment="1">
      <alignment vertical="center"/>
    </xf>
    <xf numFmtId="197" fontId="67" fillId="0" borderId="21" xfId="1476" applyFont="1" applyFill="1" applyBorder="1" applyAlignment="1">
      <alignment horizontal="center" vertical="center" wrapText="1"/>
    </xf>
    <xf numFmtId="187" fontId="67" fillId="0" borderId="21" xfId="980" applyNumberFormat="1" applyFont="1" applyFill="1" applyBorder="1" applyAlignment="1">
      <alignment horizontal="right" vertical="center" wrapText="1"/>
    </xf>
    <xf numFmtId="188" fontId="67" fillId="0" borderId="21" xfId="1478" applyNumberFormat="1" applyFont="1" applyFill="1" applyBorder="1" applyAlignment="1">
      <alignment horizontal="right" vertical="center" wrapText="1"/>
    </xf>
    <xf numFmtId="197" fontId="68" fillId="0" borderId="21" xfId="980" applyFont="1" applyFill="1" applyBorder="1" applyAlignment="1">
      <alignment horizontal="left" vertical="center"/>
    </xf>
    <xf numFmtId="197" fontId="68" fillId="0" borderId="21" xfId="980" applyFont="1" applyFill="1" applyBorder="1" applyAlignment="1">
      <alignment horizontal="center" vertical="center"/>
    </xf>
    <xf numFmtId="197" fontId="68" fillId="0" borderId="21" xfId="980" applyFont="1" applyFill="1" applyBorder="1" applyAlignment="1">
      <alignment horizontal="left" vertical="center" wrapText="1"/>
    </xf>
    <xf numFmtId="197" fontId="67" fillId="0" borderId="21" xfId="1013" applyFont="1" applyFill="1" applyBorder="1" applyAlignment="1">
      <alignment horizontal="center" vertical="center" wrapText="1"/>
    </xf>
    <xf numFmtId="197" fontId="67" fillId="0" borderId="21" xfId="0" applyFont="1" applyFill="1" applyBorder="1" applyAlignment="1">
      <alignment horizontal="left" vertical="center" wrapText="1"/>
    </xf>
    <xf numFmtId="49" fontId="68" fillId="0" borderId="21" xfId="723" applyNumberFormat="1" applyFont="1" applyFill="1" applyBorder="1" applyAlignment="1">
      <alignment horizontal="center" vertical="center" wrapText="1"/>
    </xf>
    <xf numFmtId="188" fontId="68" fillId="0" borderId="21" xfId="1478" applyNumberFormat="1" applyFont="1" applyFill="1" applyBorder="1" applyAlignment="1">
      <alignment horizontal="right" vertical="center" wrapText="1"/>
    </xf>
    <xf numFmtId="197" fontId="67" fillId="0" borderId="21" xfId="0" applyFont="1" applyFill="1" applyBorder="1" applyAlignment="1">
      <alignment horizontal="left" vertical="top" wrapText="1"/>
    </xf>
    <xf numFmtId="187" fontId="68" fillId="0" borderId="21" xfId="724" applyNumberFormat="1" applyFont="1" applyFill="1" applyBorder="1" applyAlignment="1">
      <alignment vertical="center"/>
    </xf>
    <xf numFmtId="187" fontId="67" fillId="0" borderId="21" xfId="724" applyNumberFormat="1" applyFont="1" applyFill="1" applyBorder="1" applyAlignment="1">
      <alignment vertical="center"/>
    </xf>
    <xf numFmtId="187" fontId="67" fillId="0" borderId="21" xfId="18" applyNumberFormat="1" applyFont="1" applyFill="1" applyBorder="1" applyAlignment="1">
      <alignment vertical="center" wrapText="1"/>
    </xf>
    <xf numFmtId="187" fontId="67" fillId="0" borderId="21" xfId="1013" applyNumberFormat="1" applyFont="1" applyFill="1" applyBorder="1" applyAlignment="1">
      <alignment vertical="center" wrapText="1"/>
    </xf>
    <xf numFmtId="187" fontId="68" fillId="0" borderId="21" xfId="724" applyNumberFormat="1" applyFont="1" applyFill="1" applyBorder="1" applyAlignment="1" applyProtection="1">
      <alignment vertical="center" wrapText="1"/>
    </xf>
    <xf numFmtId="187" fontId="67" fillId="0" borderId="21" xfId="723" applyNumberFormat="1" applyFont="1" applyFill="1" applyBorder="1" applyAlignment="1">
      <alignment vertical="center"/>
    </xf>
    <xf numFmtId="187" fontId="67" fillId="0" borderId="21" xfId="723" applyNumberFormat="1" applyFont="1" applyFill="1" applyBorder="1" applyAlignment="1">
      <alignment vertical="center" wrapText="1"/>
    </xf>
    <xf numFmtId="187" fontId="67" fillId="0" borderId="21" xfId="0" applyNumberFormat="1" applyFont="1" applyFill="1" applyBorder="1" applyAlignment="1">
      <alignment vertical="center" wrapText="1"/>
    </xf>
    <xf numFmtId="187" fontId="68" fillId="0" borderId="25" xfId="723" applyNumberFormat="1" applyFont="1" applyFill="1" applyBorder="1" applyAlignment="1">
      <alignment vertical="center" wrapText="1"/>
    </xf>
    <xf numFmtId="187" fontId="67" fillId="0" borderId="0" xfId="999" applyNumberFormat="1" applyFont="1" applyFill="1" applyAlignment="1">
      <alignment vertical="center" wrapText="1"/>
    </xf>
    <xf numFmtId="188" fontId="67" fillId="0" borderId="21" xfId="18" applyNumberFormat="1" applyFont="1" applyFill="1" applyBorder="1" applyAlignment="1">
      <alignment vertical="center" wrapText="1"/>
    </xf>
    <xf numFmtId="188" fontId="68" fillId="0" borderId="25" xfId="724" applyNumberFormat="1" applyFont="1" applyFill="1" applyBorder="1" applyAlignment="1">
      <alignment vertical="center" wrapText="1"/>
    </xf>
    <xf numFmtId="197" fontId="68" fillId="0" borderId="21" xfId="1013" applyFont="1" applyFill="1" applyBorder="1" applyAlignment="1">
      <alignment horizontal="left" vertical="center" wrapText="1"/>
    </xf>
    <xf numFmtId="188" fontId="68" fillId="0" borderId="21" xfId="18" applyNumberFormat="1" applyFont="1" applyFill="1" applyBorder="1" applyAlignment="1">
      <alignment vertical="center" wrapText="1"/>
    </xf>
    <xf numFmtId="197" fontId="67" fillId="0" borderId="21" xfId="0" applyNumberFormat="1" applyFont="1" applyFill="1" applyBorder="1" applyAlignment="1" applyProtection="1">
      <alignment horizontal="left" vertical="center" wrapText="1"/>
      <protection locked="0"/>
    </xf>
    <xf numFmtId="197" fontId="68" fillId="0" borderId="21" xfId="0" applyFont="1" applyFill="1" applyBorder="1" applyAlignment="1">
      <alignment horizontal="left" vertical="center"/>
    </xf>
    <xf numFmtId="187" fontId="67" fillId="0" borderId="21" xfId="724" applyNumberFormat="1" applyFont="1" applyFill="1" applyBorder="1" applyAlignment="1">
      <alignment horizontal="center" vertical="center" wrapText="1"/>
    </xf>
    <xf numFmtId="197" fontId="69" fillId="0" borderId="0" xfId="0" applyFont="1" applyFill="1" applyAlignment="1">
      <alignment vertical="center"/>
    </xf>
    <xf numFmtId="197" fontId="1" fillId="0" borderId="21" xfId="0" applyFont="1" applyFill="1" applyBorder="1" applyAlignment="1">
      <alignment horizontal="left" vertical="center" wrapText="1"/>
    </xf>
    <xf numFmtId="197" fontId="70" fillId="0" borderId="0" xfId="999" applyFont="1" applyFill="1" applyAlignment="1" applyProtection="1">
      <alignment vertical="center" wrapText="1"/>
    </xf>
    <xf numFmtId="197" fontId="71" fillId="0" borderId="0" xfId="999" applyFont="1" applyFill="1" applyAlignment="1" applyProtection="1">
      <alignment horizontal="center" vertical="center" wrapText="1"/>
    </xf>
    <xf numFmtId="197" fontId="70" fillId="0" borderId="0" xfId="999" applyFont="1" applyFill="1" applyAlignment="1">
      <alignment vertical="center"/>
    </xf>
    <xf numFmtId="197" fontId="70" fillId="0" borderId="0" xfId="999" applyFont="1" applyFill="1" applyAlignment="1">
      <alignment vertical="center" wrapText="1"/>
    </xf>
    <xf numFmtId="197" fontId="67" fillId="0" borderId="0" xfId="999" applyNumberFormat="1" applyFont="1" applyFill="1" applyAlignment="1">
      <alignment vertical="center"/>
    </xf>
    <xf numFmtId="197" fontId="71" fillId="0" borderId="0" xfId="999" applyFont="1" applyFill="1" applyAlignment="1">
      <alignment vertical="center" wrapText="1"/>
    </xf>
    <xf numFmtId="197" fontId="68" fillId="0" borderId="21" xfId="1053" applyFont="1" applyFill="1" applyBorder="1" applyAlignment="1" applyProtection="1">
      <alignment horizontal="center" vertical="center" wrapText="1"/>
      <protection locked="0"/>
    </xf>
    <xf numFmtId="0" fontId="1" fillId="0" borderId="22" xfId="998" applyNumberFormat="1" applyFont="1" applyFill="1" applyBorder="1" applyAlignment="1">
      <alignment horizontal="center" vertical="center"/>
    </xf>
    <xf numFmtId="197" fontId="2" fillId="2" borderId="21" xfId="998" applyFont="1" applyFill="1" applyBorder="1" applyAlignment="1">
      <alignment vertical="center"/>
    </xf>
    <xf numFmtId="197" fontId="67" fillId="0" borderId="23" xfId="999" applyFont="1" applyFill="1" applyBorder="1" applyAlignment="1">
      <alignment horizontal="center" vertical="center"/>
    </xf>
    <xf numFmtId="188" fontId="68" fillId="0" borderId="21" xfId="724" applyNumberFormat="1" applyFont="1" applyFill="1" applyBorder="1" applyAlignment="1">
      <alignment horizontal="center" vertical="center"/>
    </xf>
    <xf numFmtId="188" fontId="67" fillId="0" borderId="21" xfId="1013" applyNumberFormat="1" applyFont="1" applyFill="1" applyBorder="1" applyAlignment="1">
      <alignment horizontal="center" vertical="center" wrapText="1"/>
    </xf>
    <xf numFmtId="188" fontId="67" fillId="0" borderId="21" xfId="723" applyNumberFormat="1" applyFont="1" applyFill="1" applyBorder="1" applyAlignment="1">
      <alignment horizontal="center" vertical="center"/>
    </xf>
    <xf numFmtId="188" fontId="68" fillId="0" borderId="21" xfId="723" applyNumberFormat="1" applyFont="1" applyFill="1" applyBorder="1" applyAlignment="1">
      <alignment horizontal="center" vertical="center" wrapText="1"/>
    </xf>
    <xf numFmtId="188" fontId="67" fillId="0" borderId="21" xfId="723" applyNumberFormat="1" applyFont="1" applyFill="1" applyBorder="1" applyAlignment="1">
      <alignment horizontal="center" vertical="center" wrapText="1"/>
    </xf>
    <xf numFmtId="188" fontId="67" fillId="0" borderId="21" xfId="0" applyNumberFormat="1" applyFont="1" applyFill="1" applyBorder="1" applyAlignment="1">
      <alignment horizontal="center" vertical="center" wrapText="1"/>
    </xf>
    <xf numFmtId="188" fontId="68" fillId="0" borderId="25" xfId="723" applyNumberFormat="1" applyFont="1" applyFill="1" applyBorder="1" applyAlignment="1">
      <alignment horizontal="center" vertical="center" wrapText="1"/>
    </xf>
    <xf numFmtId="197" fontId="1" fillId="2" borderId="21" xfId="692" applyFont="1" applyFill="1" applyBorder="1" applyAlignment="1">
      <alignment horizontal="center" vertical="center" wrapText="1"/>
    </xf>
    <xf numFmtId="0" fontId="1" fillId="0" borderId="21" xfId="998" applyNumberFormat="1" applyFont="1" applyFill="1" applyBorder="1" applyAlignment="1">
      <alignment horizontal="center" vertical="center"/>
    </xf>
    <xf numFmtId="197" fontId="1" fillId="0" borderId="21" xfId="692" applyFont="1" applyFill="1" applyBorder="1" applyAlignment="1">
      <alignment horizontal="center" vertical="center" wrapText="1"/>
    </xf>
    <xf numFmtId="197" fontId="1" fillId="0" borderId="21" xfId="692" applyFont="1" applyFill="1" applyBorder="1" applyAlignment="1">
      <alignment vertical="center"/>
    </xf>
    <xf numFmtId="197" fontId="1" fillId="0" borderId="21" xfId="692" applyFont="1" applyFill="1" applyBorder="1" applyAlignment="1">
      <alignment horizontal="center" vertical="center"/>
    </xf>
    <xf numFmtId="49" fontId="68" fillId="0" borderId="21" xfId="723" applyNumberFormat="1" applyFont="1" applyFill="1" applyBorder="1" applyAlignment="1">
      <alignment horizontal="center" vertical="center" wrapText="1"/>
    </xf>
    <xf numFmtId="198" fontId="73" fillId="0" borderId="21" xfId="0" applyNumberFormat="1" applyFont="1" applyFill="1" applyBorder="1" applyAlignment="1">
      <alignment horizontal="right" vertical="center"/>
    </xf>
    <xf numFmtId="0" fontId="72" fillId="2" borderId="21" xfId="1483" applyFont="1" applyFill="1" applyBorder="1" applyAlignment="1">
      <alignment horizontal="center" vertical="center"/>
    </xf>
    <xf numFmtId="197" fontId="74" fillId="2" borderId="21" xfId="1016" applyFont="1" applyFill="1" applyBorder="1" applyAlignment="1">
      <alignment horizontal="center" vertical="top" wrapText="1"/>
    </xf>
    <xf numFmtId="197" fontId="74" fillId="2" borderId="21" xfId="1016" applyFont="1" applyFill="1" applyBorder="1" applyAlignment="1">
      <alignment horizontal="center" vertical="center" wrapText="1"/>
    </xf>
    <xf numFmtId="197" fontId="75" fillId="0" borderId="21" xfId="999" applyFont="1" applyBorder="1" applyAlignment="1">
      <alignment horizontal="center" vertical="center" wrapText="1"/>
    </xf>
    <xf numFmtId="197" fontId="74" fillId="0" borderId="21" xfId="1016" applyFont="1" applyBorder="1" applyAlignment="1">
      <alignment horizontal="center" vertical="center" wrapText="1"/>
    </xf>
    <xf numFmtId="0" fontId="74" fillId="2" borderId="21" xfId="1016" applyNumberFormat="1" applyFont="1" applyFill="1" applyBorder="1" applyAlignment="1">
      <alignment horizontal="center" vertical="top" wrapText="1"/>
    </xf>
    <xf numFmtId="197" fontId="0" fillId="0" borderId="0" xfId="0" applyFill="1" applyAlignment="1">
      <alignment vertical="center"/>
    </xf>
    <xf numFmtId="0" fontId="68" fillId="0" borderId="21" xfId="723" applyNumberFormat="1" applyFont="1" applyFill="1" applyBorder="1" applyAlignment="1">
      <alignment horizontal="center" vertical="center" wrapText="1"/>
    </xf>
    <xf numFmtId="0" fontId="67" fillId="2" borderId="21" xfId="1484" applyFont="1" applyFill="1" applyBorder="1" applyAlignment="1">
      <alignment horizontal="center" vertical="center" wrapText="1"/>
    </xf>
    <xf numFmtId="188" fontId="67" fillId="0" borderId="21" xfId="724" applyNumberFormat="1" applyFont="1" applyFill="1" applyBorder="1" applyAlignment="1">
      <alignment vertical="center" wrapText="1"/>
    </xf>
    <xf numFmtId="188" fontId="67" fillId="0" borderId="21" xfId="998" applyNumberFormat="1" applyFont="1" applyFill="1" applyBorder="1" applyAlignment="1">
      <alignment horizontal="center" vertical="center" wrapText="1"/>
    </xf>
    <xf numFmtId="188" fontId="67" fillId="0" borderId="21" xfId="998" applyNumberFormat="1" applyFont="1" applyFill="1" applyBorder="1" applyAlignment="1">
      <alignment horizontal="center" vertical="center"/>
    </xf>
    <xf numFmtId="188" fontId="68" fillId="0" borderId="21" xfId="723" applyNumberFormat="1" applyFont="1" applyFill="1" applyBorder="1" applyAlignment="1">
      <alignment vertical="center" wrapText="1"/>
    </xf>
    <xf numFmtId="0" fontId="68" fillId="0" borderId="21" xfId="724" applyNumberFormat="1" applyFont="1" applyFill="1" applyBorder="1" applyAlignment="1" applyProtection="1">
      <alignment horizontal="center" vertical="center"/>
    </xf>
    <xf numFmtId="0" fontId="68" fillId="0" borderId="21" xfId="998" applyNumberFormat="1" applyFont="1" applyFill="1" applyBorder="1" applyAlignment="1">
      <alignment horizontal="left" vertical="center"/>
    </xf>
    <xf numFmtId="0" fontId="67" fillId="0" borderId="21" xfId="998" applyNumberFormat="1" applyFont="1" applyFill="1" applyBorder="1" applyAlignment="1">
      <alignment horizontal="center" vertical="center"/>
    </xf>
    <xf numFmtId="0" fontId="68" fillId="0" borderId="21" xfId="998" applyNumberFormat="1" applyFont="1" applyFill="1" applyBorder="1" applyAlignment="1">
      <alignment vertical="center"/>
    </xf>
    <xf numFmtId="0" fontId="67" fillId="0" borderId="0" xfId="999" applyNumberFormat="1" applyFont="1" applyFill="1" applyAlignment="1">
      <alignment vertical="center"/>
    </xf>
    <xf numFmtId="0" fontId="67" fillId="2" borderId="21" xfId="1485" applyFont="1" applyFill="1" applyBorder="1" applyAlignment="1">
      <alignment horizontal="center" vertical="center" wrapText="1"/>
    </xf>
    <xf numFmtId="0" fontId="67" fillId="2" borderId="21" xfId="1486" applyFont="1" applyFill="1" applyBorder="1" applyAlignment="1">
      <alignment vertical="center" wrapText="1"/>
    </xf>
    <xf numFmtId="0" fontId="67" fillId="2" borderId="21" xfId="1486" applyFont="1" applyFill="1" applyBorder="1" applyAlignment="1">
      <alignment horizontal="left" vertical="center" wrapText="1"/>
    </xf>
    <xf numFmtId="0" fontId="67" fillId="2" borderId="21" xfId="1487" applyFont="1" applyFill="1" applyBorder="1" applyAlignment="1">
      <alignment horizontal="center" vertical="center" wrapText="1"/>
    </xf>
    <xf numFmtId="43" fontId="67" fillId="2" borderId="21" xfId="18" applyNumberFormat="1" applyFont="1" applyFill="1" applyBorder="1" applyAlignment="1">
      <alignment horizontal="right" vertical="center"/>
    </xf>
    <xf numFmtId="41" fontId="67" fillId="2" borderId="21" xfId="18" applyNumberFormat="1" applyFont="1" applyFill="1" applyBorder="1" applyAlignment="1">
      <alignment horizontal="right" vertical="center"/>
    </xf>
    <xf numFmtId="186" fontId="67" fillId="2" borderId="21" xfId="0" applyNumberFormat="1" applyFont="1" applyFill="1" applyBorder="1" applyAlignment="1">
      <alignment horizontal="left" vertical="center" wrapText="1"/>
    </xf>
    <xf numFmtId="197" fontId="78" fillId="2" borderId="0" xfId="0" applyFont="1" applyFill="1" applyAlignment="1"/>
    <xf numFmtId="0" fontId="67" fillId="2" borderId="21" xfId="1488" applyFont="1" applyFill="1" applyBorder="1" applyAlignment="1">
      <alignment horizontal="left" vertical="center" wrapText="1"/>
    </xf>
    <xf numFmtId="195" fontId="67" fillId="2" borderId="21" xfId="1489" applyNumberFormat="1" applyFont="1" applyFill="1" applyBorder="1" applyAlignment="1">
      <alignment horizontal="center" vertical="center" wrapText="1"/>
    </xf>
    <xf numFmtId="0" fontId="67" fillId="2" borderId="21" xfId="1490" applyFont="1" applyFill="1" applyBorder="1" applyAlignment="1">
      <alignment horizontal="center" vertical="center" wrapText="1"/>
    </xf>
    <xf numFmtId="197" fontId="79" fillId="2" borderId="0" xfId="37" applyFont="1" applyFill="1" applyAlignment="1"/>
    <xf numFmtId="197" fontId="80" fillId="0" borderId="21" xfId="0" applyFont="1" applyBorder="1" applyAlignment="1">
      <alignment vertical="center"/>
    </xf>
    <xf numFmtId="0" fontId="80" fillId="0" borderId="21" xfId="0" applyNumberFormat="1" applyFont="1" applyBorder="1" applyAlignment="1">
      <alignment horizontal="center" vertical="center"/>
    </xf>
    <xf numFmtId="0" fontId="0" fillId="0" borderId="0" xfId="1491" applyFont="1" applyAlignment="1">
      <alignment vertical="center"/>
    </xf>
    <xf numFmtId="0" fontId="77" fillId="0" borderId="21" xfId="1495" applyFont="1" applyBorder="1" applyAlignment="1">
      <alignment horizontal="center" vertical="center" wrapText="1"/>
    </xf>
    <xf numFmtId="186" fontId="6" fillId="0" borderId="21" xfId="1492" applyNumberFormat="1" applyFont="1" applyBorder="1" applyAlignment="1">
      <alignment horizontal="right"/>
    </xf>
    <xf numFmtId="0" fontId="6" fillId="0" borderId="21" xfId="1493" applyFont="1" applyFill="1" applyBorder="1" applyAlignment="1">
      <alignment horizontal="center" vertical="center"/>
    </xf>
    <xf numFmtId="0" fontId="77" fillId="0" borderId="0" xfId="1491" applyFont="1" applyFill="1" applyAlignment="1">
      <alignment horizontal="center" vertical="center"/>
    </xf>
    <xf numFmtId="197" fontId="6" fillId="0" borderId="21" xfId="1039" applyFont="1" applyBorder="1" applyAlignment="1">
      <alignment horizontal="center" vertical="center" wrapText="1"/>
    </xf>
    <xf numFmtId="0" fontId="73" fillId="0" borderId="21" xfId="0" applyNumberFormat="1" applyFont="1" applyFill="1" applyBorder="1" applyAlignment="1">
      <alignment horizontal="center" vertical="center"/>
    </xf>
    <xf numFmtId="0" fontId="67" fillId="0" borderId="0" xfId="999" applyNumberFormat="1" applyFont="1" applyFill="1" applyAlignment="1">
      <alignment vertical="center" wrapText="1"/>
    </xf>
    <xf numFmtId="0" fontId="68" fillId="0" borderId="5" xfId="1053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1493" applyNumberFormat="1" applyFont="1" applyFill="1" applyBorder="1" applyAlignment="1">
      <alignment horizontal="center" vertical="center" wrapText="1"/>
    </xf>
    <xf numFmtId="0" fontId="6" fillId="0" borderId="21" xfId="1496" applyNumberFormat="1" applyFont="1" applyBorder="1" applyAlignment="1">
      <alignment horizontal="center" vertical="center"/>
    </xf>
    <xf numFmtId="0" fontId="68" fillId="0" borderId="21" xfId="723" applyNumberFormat="1" applyFont="1" applyFill="1" applyBorder="1" applyAlignment="1">
      <alignment vertical="center" wrapText="1"/>
    </xf>
    <xf numFmtId="0" fontId="67" fillId="0" borderId="0" xfId="999" applyNumberFormat="1" applyFont="1" applyFill="1" applyAlignment="1">
      <alignment horizontal="center" vertical="center" wrapText="1"/>
    </xf>
    <xf numFmtId="0" fontId="68" fillId="0" borderId="5" xfId="723" applyNumberFormat="1" applyFont="1" applyFill="1" applyBorder="1" applyAlignment="1">
      <alignment horizontal="center" vertical="center" wrapText="1"/>
    </xf>
    <xf numFmtId="0" fontId="6" fillId="0" borderId="21" xfId="1493" applyNumberFormat="1" applyFont="1" applyFill="1" applyBorder="1" applyAlignment="1">
      <alignment horizontal="center" vertical="center"/>
    </xf>
    <xf numFmtId="0" fontId="6" fillId="0" borderId="21" xfId="1492" applyNumberFormat="1" applyFont="1" applyBorder="1" applyAlignment="1">
      <alignment horizontal="right" vertical="center"/>
    </xf>
    <xf numFmtId="187" fontId="67" fillId="0" borderId="21" xfId="18" applyNumberFormat="1" applyFont="1" applyFill="1" applyBorder="1" applyAlignment="1">
      <alignment horizontal="center" vertical="center" wrapText="1"/>
    </xf>
    <xf numFmtId="197" fontId="78" fillId="2" borderId="0" xfId="0" applyFont="1" applyFill="1" applyAlignment="1">
      <alignment horizontal="left"/>
    </xf>
    <xf numFmtId="0" fontId="81" fillId="2" borderId="21" xfId="1495" applyFont="1" applyFill="1" applyBorder="1" applyAlignment="1">
      <alignment horizontal="left" vertical="center" wrapText="1"/>
    </xf>
    <xf numFmtId="197" fontId="83" fillId="2" borderId="21" xfId="0" applyFont="1" applyFill="1" applyBorder="1" applyAlignment="1">
      <alignment horizontal="center" vertical="center"/>
    </xf>
    <xf numFmtId="186" fontId="84" fillId="2" borderId="21" xfId="1492" applyNumberFormat="1" applyFont="1" applyFill="1" applyBorder="1" applyAlignment="1">
      <alignment horizontal="right"/>
    </xf>
    <xf numFmtId="0" fontId="84" fillId="2" borderId="21" xfId="1493" applyFont="1" applyFill="1" applyBorder="1" applyAlignment="1">
      <alignment horizontal="center" vertical="center"/>
    </xf>
    <xf numFmtId="0" fontId="85" fillId="2" borderId="0" xfId="1491" applyFont="1" applyFill="1" applyAlignment="1">
      <alignment vertical="center"/>
    </xf>
    <xf numFmtId="197" fontId="77" fillId="2" borderId="21" xfId="0" applyFont="1" applyFill="1" applyBorder="1" applyAlignment="1">
      <alignment horizontal="center" vertical="center"/>
    </xf>
    <xf numFmtId="197" fontId="77" fillId="2" borderId="21" xfId="0" applyFont="1" applyFill="1" applyBorder="1" applyAlignment="1">
      <alignment vertical="center" wrapText="1"/>
    </xf>
    <xf numFmtId="0" fontId="77" fillId="2" borderId="21" xfId="1497" applyFont="1" applyFill="1" applyBorder="1" applyAlignment="1">
      <alignment horizontal="center" vertical="center" wrapText="1"/>
    </xf>
    <xf numFmtId="199" fontId="87" fillId="2" borderId="21" xfId="0" applyNumberFormat="1" applyFont="1" applyFill="1" applyBorder="1" applyAlignment="1">
      <alignment horizontal="right" vertical="center"/>
    </xf>
    <xf numFmtId="197" fontId="0" fillId="2" borderId="0" xfId="0" applyFill="1" applyAlignment="1">
      <alignment vertical="center"/>
    </xf>
    <xf numFmtId="197" fontId="87" fillId="2" borderId="21" xfId="0" applyFont="1" applyFill="1" applyBorder="1" applyAlignment="1">
      <alignment horizontal="left" vertical="top" wrapText="1"/>
    </xf>
    <xf numFmtId="0" fontId="88" fillId="2" borderId="21" xfId="1498" applyFont="1" applyFill="1" applyBorder="1" applyAlignment="1">
      <alignment horizontal="center" vertical="center"/>
    </xf>
    <xf numFmtId="197" fontId="87" fillId="2" borderId="21" xfId="0" applyFont="1" applyFill="1" applyBorder="1" applyAlignment="1">
      <alignment horizontal="center" vertical="top" wrapText="1"/>
    </xf>
    <xf numFmtId="197" fontId="0" fillId="2" borderId="0" xfId="0" applyFill="1" applyAlignment="1">
      <alignment horizontal="center" vertical="center"/>
    </xf>
    <xf numFmtId="197" fontId="77" fillId="0" borderId="21" xfId="0" applyFont="1" applyFill="1" applyBorder="1" applyAlignment="1">
      <alignment horizontal="center" vertical="center"/>
    </xf>
    <xf numFmtId="197" fontId="87" fillId="0" borderId="21" xfId="0" applyFont="1" applyFill="1" applyBorder="1" applyAlignment="1">
      <alignment horizontal="left" vertical="top" wrapText="1"/>
    </xf>
    <xf numFmtId="0" fontId="88" fillId="0" borderId="21" xfId="1498" applyFont="1" applyFill="1" applyBorder="1" applyAlignment="1">
      <alignment horizontal="center" vertical="center"/>
    </xf>
    <xf numFmtId="199" fontId="87" fillId="0" borderId="21" xfId="0" applyNumberFormat="1" applyFont="1" applyFill="1" applyBorder="1" applyAlignment="1">
      <alignment horizontal="right" vertical="center"/>
    </xf>
    <xf numFmtId="197" fontId="87" fillId="0" borderId="21" xfId="0" applyFont="1" applyFill="1" applyBorder="1" applyAlignment="1">
      <alignment horizontal="center" vertical="top" wrapText="1"/>
    </xf>
    <xf numFmtId="197" fontId="0" fillId="0" borderId="0" xfId="0" applyFill="1" applyAlignment="1">
      <alignment horizontal="center" vertical="center"/>
    </xf>
    <xf numFmtId="0" fontId="77" fillId="2" borderId="21" xfId="1497" applyFont="1" applyFill="1" applyBorder="1" applyAlignment="1">
      <alignment vertical="center" wrapText="1"/>
    </xf>
    <xf numFmtId="200" fontId="73" fillId="2" borderId="21" xfId="0" applyNumberFormat="1" applyFont="1" applyFill="1" applyBorder="1" applyAlignment="1">
      <alignment horizontal="right" vertical="center"/>
    </xf>
    <xf numFmtId="43" fontId="87" fillId="0" borderId="21" xfId="18" applyFont="1" applyFill="1" applyBorder="1" applyAlignment="1">
      <alignment horizontal="left" vertical="top" wrapText="1"/>
    </xf>
    <xf numFmtId="197" fontId="65" fillId="0" borderId="0" xfId="0" applyFont="1" applyFill="1" applyAlignment="1">
      <alignment horizontal="center" vertical="center"/>
    </xf>
    <xf numFmtId="0" fontId="81" fillId="0" borderId="21" xfId="1495" applyFont="1" applyFill="1" applyBorder="1" applyAlignment="1">
      <alignment horizontal="left" vertical="center" wrapText="1"/>
    </xf>
    <xf numFmtId="197" fontId="83" fillId="0" borderId="21" xfId="0" applyFont="1" applyFill="1" applyBorder="1" applyAlignment="1">
      <alignment horizontal="center" vertical="center"/>
    </xf>
    <xf numFmtId="0" fontId="84" fillId="0" borderId="21" xfId="1493" applyFont="1" applyFill="1" applyBorder="1" applyAlignment="1">
      <alignment horizontal="center" vertical="center"/>
    </xf>
    <xf numFmtId="0" fontId="85" fillId="0" borderId="0" xfId="1491" applyFont="1" applyFill="1" applyAlignment="1">
      <alignment vertical="center"/>
    </xf>
    <xf numFmtId="197" fontId="77" fillId="0" borderId="21" xfId="0" applyFont="1" applyFill="1" applyBorder="1" applyAlignment="1">
      <alignment vertical="center" wrapText="1"/>
    </xf>
    <xf numFmtId="0" fontId="77" fillId="0" borderId="21" xfId="1497" applyFont="1" applyFill="1" applyBorder="1" applyAlignment="1">
      <alignment horizontal="center" vertical="center" wrapText="1"/>
    </xf>
    <xf numFmtId="186" fontId="84" fillId="0" borderId="21" xfId="1492" applyNumberFormat="1" applyFont="1" applyFill="1" applyBorder="1" applyAlignment="1">
      <alignment horizontal="right"/>
    </xf>
    <xf numFmtId="197" fontId="80" fillId="0" borderId="21" xfId="0" applyFont="1" applyFill="1" applyBorder="1" applyAlignment="1">
      <alignment horizontal="center" vertical="center" wrapText="1"/>
    </xf>
    <xf numFmtId="197" fontId="80" fillId="0" borderId="0" xfId="0" applyFont="1" applyFill="1" applyAlignment="1">
      <alignment vertical="center"/>
    </xf>
    <xf numFmtId="197" fontId="90" fillId="0" borderId="0" xfId="0" applyFont="1" applyFill="1" applyAlignment="1">
      <alignment vertical="center"/>
    </xf>
    <xf numFmtId="197" fontId="80" fillId="0" borderId="0" xfId="0" applyFont="1" applyFill="1" applyAlignment="1">
      <alignment horizontal="left" vertical="center" wrapText="1"/>
    </xf>
    <xf numFmtId="197" fontId="80" fillId="0" borderId="0" xfId="0" applyFont="1" applyFill="1"/>
    <xf numFmtId="197" fontId="0" fillId="0" borderId="0" xfId="0" applyFill="1"/>
    <xf numFmtId="197" fontId="80" fillId="0" borderId="0" xfId="0" applyFont="1" applyAlignment="1">
      <alignment horizontal="center" vertical="center"/>
    </xf>
    <xf numFmtId="197" fontId="80" fillId="0" borderId="0" xfId="0" applyFont="1" applyAlignment="1">
      <alignment vertical="center"/>
    </xf>
    <xf numFmtId="197" fontId="80" fillId="0" borderId="0" xfId="0" applyFont="1" applyAlignment="1">
      <alignment horizontal="right" vertical="center"/>
    </xf>
    <xf numFmtId="197" fontId="80" fillId="0" borderId="0" xfId="0" applyFont="1" applyAlignment="1">
      <alignment vertical="center" wrapText="1"/>
    </xf>
    <xf numFmtId="197" fontId="80" fillId="0" borderId="0" xfId="0" applyFont="1"/>
    <xf numFmtId="0" fontId="81" fillId="2" borderId="21" xfId="1491" applyNumberFormat="1" applyFont="1" applyFill="1" applyBorder="1" applyAlignment="1">
      <alignment horizontal="left" vertical="center"/>
    </xf>
    <xf numFmtId="0" fontId="77" fillId="2" borderId="21" xfId="0" applyNumberFormat="1" applyFont="1" applyFill="1" applyBorder="1" applyAlignment="1">
      <alignment horizontal="center" vertical="center"/>
    </xf>
    <xf numFmtId="0" fontId="77" fillId="0" borderId="21" xfId="0" applyNumberFormat="1" applyFont="1" applyFill="1" applyBorder="1" applyAlignment="1">
      <alignment horizontal="center" vertical="center"/>
    </xf>
    <xf numFmtId="0" fontId="88" fillId="0" borderId="21" xfId="1498" applyNumberFormat="1" applyFont="1" applyFill="1" applyBorder="1" applyAlignment="1">
      <alignment horizontal="center" vertical="center"/>
    </xf>
    <xf numFmtId="0" fontId="81" fillId="0" borderId="21" xfId="1491" applyNumberFormat="1" applyFont="1" applyFill="1" applyBorder="1" applyAlignment="1">
      <alignment horizontal="left" vertical="center"/>
    </xf>
    <xf numFmtId="0" fontId="80" fillId="0" borderId="0" xfId="0" applyNumberFormat="1" applyFont="1" applyAlignment="1">
      <alignment horizontal="center" vertical="center"/>
    </xf>
    <xf numFmtId="0" fontId="84" fillId="2" borderId="21" xfId="1493" applyNumberFormat="1" applyFont="1" applyFill="1" applyBorder="1" applyAlignment="1">
      <alignment horizontal="center" vertical="center" wrapText="1"/>
    </xf>
    <xf numFmtId="0" fontId="87" fillId="2" borderId="21" xfId="0" applyNumberFormat="1" applyFont="1" applyFill="1" applyBorder="1" applyAlignment="1">
      <alignment horizontal="center" vertical="top" wrapText="1"/>
    </xf>
    <xf numFmtId="0" fontId="89" fillId="0" borderId="21" xfId="0" applyNumberFormat="1" applyFont="1" applyFill="1" applyBorder="1" applyAlignment="1">
      <alignment horizontal="center" vertical="center"/>
    </xf>
    <xf numFmtId="0" fontId="77" fillId="2" borderId="21" xfId="1497" applyNumberFormat="1" applyFont="1" applyFill="1" applyBorder="1" applyAlignment="1">
      <alignment horizontal="center" vertical="center" wrapText="1"/>
    </xf>
    <xf numFmtId="0" fontId="87" fillId="0" borderId="21" xfId="0" applyNumberFormat="1" applyFont="1" applyFill="1" applyBorder="1" applyAlignment="1">
      <alignment horizontal="center" vertical="top" wrapText="1"/>
    </xf>
    <xf numFmtId="0" fontId="84" fillId="0" borderId="21" xfId="1493" applyNumberFormat="1" applyFont="1" applyFill="1" applyBorder="1" applyAlignment="1">
      <alignment horizontal="center" vertical="center" wrapText="1"/>
    </xf>
    <xf numFmtId="187" fontId="67" fillId="0" borderId="21" xfId="1013" applyNumberFormat="1" applyFont="1" applyFill="1" applyBorder="1" applyAlignment="1">
      <alignment horizontal="center" vertical="center" wrapText="1"/>
    </xf>
    <xf numFmtId="0" fontId="67" fillId="0" borderId="21" xfId="1013" applyNumberFormat="1" applyFont="1" applyFill="1" applyBorder="1" applyAlignment="1">
      <alignment horizontal="center" vertical="center" wrapText="1"/>
    </xf>
    <xf numFmtId="188" fontId="67" fillId="0" borderId="21" xfId="1013" applyNumberFormat="1" applyFont="1" applyFill="1" applyBorder="1" applyAlignment="1">
      <alignment vertical="center" wrapText="1"/>
    </xf>
    <xf numFmtId="197" fontId="91" fillId="0" borderId="21" xfId="0" applyFont="1" applyBorder="1" applyAlignment="1">
      <alignment horizontal="left" vertical="center" wrapText="1"/>
    </xf>
    <xf numFmtId="197" fontId="81" fillId="0" borderId="21" xfId="0" applyFont="1" applyBorder="1" applyAlignment="1">
      <alignment horizontal="left" vertical="center" wrapText="1"/>
    </xf>
    <xf numFmtId="197" fontId="77" fillId="0" borderId="21" xfId="0" applyFont="1" applyBorder="1" applyAlignment="1">
      <alignment horizontal="left" vertical="center" wrapText="1"/>
    </xf>
    <xf numFmtId="0" fontId="68" fillId="0" borderId="21" xfId="980" applyNumberFormat="1" applyFont="1" applyFill="1" applyBorder="1" applyAlignment="1">
      <alignment vertical="center" wrapText="1"/>
    </xf>
    <xf numFmtId="0" fontId="68" fillId="0" borderId="21" xfId="980" applyNumberFormat="1" applyFont="1" applyFill="1" applyBorder="1" applyAlignment="1">
      <alignment horizontal="left" vertical="center"/>
    </xf>
    <xf numFmtId="201" fontId="73" fillId="0" borderId="21" xfId="0" applyNumberFormat="1" applyFont="1" applyFill="1" applyBorder="1" applyAlignment="1">
      <alignment horizontal="right" vertical="center"/>
    </xf>
    <xf numFmtId="202" fontId="67" fillId="0" borderId="21" xfId="1013" applyNumberFormat="1" applyFont="1" applyFill="1" applyBorder="1" applyAlignment="1">
      <alignment vertical="center" wrapText="1"/>
    </xf>
    <xf numFmtId="201" fontId="73" fillId="0" borderId="30" xfId="0" applyNumberFormat="1" applyFont="1" applyFill="1" applyBorder="1" applyAlignment="1">
      <alignment horizontal="right" vertical="center"/>
    </xf>
    <xf numFmtId="188" fontId="68" fillId="0" borderId="21" xfId="724" applyNumberFormat="1" applyFont="1" applyFill="1" applyBorder="1" applyAlignment="1" applyProtection="1">
      <alignment vertical="center" wrapText="1"/>
    </xf>
    <xf numFmtId="197" fontId="67" fillId="0" borderId="21" xfId="999" applyFont="1" applyFill="1" applyBorder="1" applyAlignment="1" applyProtection="1">
      <alignment vertical="center" wrapText="1"/>
    </xf>
    <xf numFmtId="49" fontId="67" fillId="0" borderId="21" xfId="723" applyNumberFormat="1" applyFont="1" applyFill="1" applyBorder="1" applyAlignment="1">
      <alignment horizontal="center" vertical="center"/>
    </xf>
    <xf numFmtId="197" fontId="67" fillId="0" borderId="21" xfId="999" applyFont="1" applyFill="1" applyBorder="1" applyAlignment="1">
      <alignment vertical="center"/>
    </xf>
    <xf numFmtId="197" fontId="67" fillId="0" borderId="21" xfId="999" applyFont="1" applyFill="1" applyBorder="1" applyAlignment="1">
      <alignment horizontal="center" vertical="center"/>
    </xf>
    <xf numFmtId="43" fontId="67" fillId="0" borderId="21" xfId="18" applyFont="1" applyFill="1" applyBorder="1" applyAlignment="1">
      <alignment horizontal="left" vertical="center" wrapText="1"/>
    </xf>
    <xf numFmtId="197" fontId="67" fillId="0" borderId="21" xfId="999" applyFont="1" applyFill="1" applyBorder="1" applyAlignment="1">
      <alignment vertical="center" wrapText="1"/>
    </xf>
    <xf numFmtId="197" fontId="68" fillId="0" borderId="21" xfId="724" applyFont="1" applyFill="1" applyBorder="1" applyAlignment="1" applyProtection="1">
      <alignment horizontal="left" vertical="center" wrapText="1"/>
    </xf>
    <xf numFmtId="197" fontId="68" fillId="0" borderId="21" xfId="724" applyFont="1" applyFill="1" applyBorder="1" applyAlignment="1">
      <alignment vertical="center" wrapText="1"/>
    </xf>
    <xf numFmtId="187" fontId="68" fillId="0" borderId="21" xfId="723" applyNumberFormat="1" applyFont="1" applyFill="1" applyBorder="1" applyAlignment="1">
      <alignment horizontal="center" vertical="center" wrapText="1"/>
    </xf>
    <xf numFmtId="49" fontId="67" fillId="0" borderId="21" xfId="723" applyNumberFormat="1" applyFont="1" applyFill="1" applyBorder="1" applyAlignment="1">
      <alignment horizontal="center" vertical="center" wrapText="1"/>
    </xf>
    <xf numFmtId="188" fontId="68" fillId="0" borderId="21" xfId="724" applyNumberFormat="1" applyFont="1" applyFill="1" applyBorder="1" applyAlignment="1">
      <alignment vertical="center" wrapText="1"/>
    </xf>
    <xf numFmtId="187" fontId="67" fillId="0" borderId="21" xfId="724" applyNumberFormat="1" applyFont="1" applyFill="1" applyBorder="1" applyAlignment="1">
      <alignment horizontal="right" vertical="center" wrapText="1"/>
    </xf>
    <xf numFmtId="0" fontId="67" fillId="0" borderId="21" xfId="723" applyNumberFormat="1" applyFont="1" applyFill="1" applyBorder="1" applyAlignment="1">
      <alignment horizontal="center" vertical="center" wrapText="1"/>
    </xf>
    <xf numFmtId="197" fontId="67" fillId="0" borderId="21" xfId="724" applyFont="1" applyFill="1" applyBorder="1" applyAlignment="1">
      <alignment vertical="center" wrapText="1"/>
    </xf>
    <xf numFmtId="0" fontId="67" fillId="0" borderId="21" xfId="0" applyNumberFormat="1" applyFont="1" applyFill="1" applyBorder="1" applyAlignment="1">
      <alignment horizontal="center" vertical="center"/>
    </xf>
    <xf numFmtId="197" fontId="76" fillId="0" borderId="21" xfId="0" applyFont="1" applyBorder="1" applyAlignment="1">
      <alignment vertical="center" wrapText="1"/>
    </xf>
    <xf numFmtId="197" fontId="76" fillId="0" borderId="21" xfId="0" applyFont="1" applyBorder="1" applyAlignment="1">
      <alignment horizontal="right" vertical="center" wrapText="1"/>
    </xf>
    <xf numFmtId="0" fontId="76" fillId="0" borderId="21" xfId="0" applyNumberFormat="1" applyFont="1" applyBorder="1" applyAlignment="1">
      <alignment horizontal="center" vertical="center"/>
    </xf>
    <xf numFmtId="197" fontId="0" fillId="0" borderId="21" xfId="0" applyBorder="1"/>
    <xf numFmtId="197" fontId="79" fillId="2" borderId="21" xfId="37" applyFont="1" applyFill="1" applyBorder="1" applyAlignment="1"/>
    <xf numFmtId="0" fontId="68" fillId="0" borderId="21" xfId="724" applyNumberFormat="1" applyFont="1" applyFill="1" applyBorder="1" applyAlignment="1" applyProtection="1">
      <alignment horizontal="center" vertical="center" wrapText="1"/>
    </xf>
    <xf numFmtId="0" fontId="77" fillId="0" borderId="21" xfId="1494" applyFont="1" applyBorder="1" applyAlignment="1">
      <alignment horizontal="center" vertical="center"/>
    </xf>
    <xf numFmtId="197" fontId="67" fillId="0" borderId="21" xfId="999" applyFont="1" applyFill="1" applyBorder="1" applyAlignment="1">
      <alignment horizontal="center" vertical="center" wrapText="1"/>
    </xf>
    <xf numFmtId="4" fontId="87" fillId="0" borderId="21" xfId="0" applyNumberFormat="1" applyFont="1" applyFill="1" applyBorder="1" applyAlignment="1">
      <alignment horizontal="right" vertical="center"/>
    </xf>
    <xf numFmtId="0" fontId="81" fillId="0" borderId="21" xfId="1494" applyFont="1" applyFill="1" applyBorder="1" applyAlignment="1">
      <alignment horizontal="center" vertical="center"/>
    </xf>
    <xf numFmtId="0" fontId="81" fillId="2" borderId="21" xfId="1494" applyFont="1" applyFill="1" applyBorder="1" applyAlignment="1">
      <alignment horizontal="center" vertical="center"/>
    </xf>
    <xf numFmtId="0" fontId="80" fillId="0" borderId="21" xfId="0" applyNumberFormat="1" applyFont="1" applyFill="1" applyBorder="1" applyAlignment="1">
      <alignment horizontal="center" vertical="center"/>
    </xf>
    <xf numFmtId="197" fontId="80" fillId="0" borderId="21" xfId="0" applyFont="1" applyFill="1" applyBorder="1" applyAlignment="1">
      <alignment horizontal="left" vertical="center"/>
    </xf>
    <xf numFmtId="0" fontId="68" fillId="0" borderId="21" xfId="980" applyNumberFormat="1" applyFont="1" applyFill="1" applyBorder="1" applyAlignment="1">
      <alignment horizontal="center" vertical="center"/>
    </xf>
    <xf numFmtId="188" fontId="68" fillId="0" borderId="21" xfId="980" applyNumberFormat="1" applyFont="1" applyFill="1" applyBorder="1" applyAlignment="1">
      <alignment horizontal="left" vertical="center" wrapText="1"/>
    </xf>
    <xf numFmtId="0" fontId="67" fillId="0" borderId="21" xfId="980" applyNumberFormat="1" applyFont="1" applyFill="1" applyBorder="1" applyAlignment="1">
      <alignment horizontal="center" vertical="center" wrapText="1"/>
    </xf>
    <xf numFmtId="197" fontId="6" fillId="0" borderId="21" xfId="0" applyFont="1" applyBorder="1" applyAlignment="1">
      <alignment horizontal="center" vertical="center" wrapText="1"/>
    </xf>
    <xf numFmtId="0" fontId="91" fillId="0" borderId="21" xfId="0" applyNumberFormat="1" applyFont="1" applyBorder="1" applyAlignment="1">
      <alignment horizontal="center" vertical="center"/>
    </xf>
    <xf numFmtId="197" fontId="91" fillId="0" borderId="21" xfId="0" applyFont="1" applyBorder="1" applyAlignment="1">
      <alignment horizontal="center" vertical="center"/>
    </xf>
    <xf numFmtId="197" fontId="67" fillId="0" borderId="21" xfId="1478" applyNumberFormat="1" applyFont="1" applyFill="1" applyBorder="1" applyAlignment="1">
      <alignment horizontal="center" vertical="center" wrapText="1"/>
    </xf>
    <xf numFmtId="197" fontId="77" fillId="0" borderId="21" xfId="0" applyFont="1" applyBorder="1" applyAlignment="1">
      <alignment horizontal="center" vertical="center"/>
    </xf>
    <xf numFmtId="197" fontId="81" fillId="0" borderId="21" xfId="0" applyFont="1" applyBorder="1" applyAlignment="1">
      <alignment vertical="center" wrapText="1"/>
    </xf>
    <xf numFmtId="0" fontId="81" fillId="0" borderId="21" xfId="0" applyNumberFormat="1" applyFont="1" applyBorder="1" applyAlignment="1">
      <alignment vertical="center"/>
    </xf>
    <xf numFmtId="197" fontId="81" fillId="0" borderId="21" xfId="0" applyFont="1" applyBorder="1" applyAlignment="1">
      <alignment vertical="center"/>
    </xf>
    <xf numFmtId="0" fontId="67" fillId="0" borderId="21" xfId="980" quotePrefix="1" applyNumberFormat="1" applyFont="1" applyFill="1" applyBorder="1" applyAlignment="1">
      <alignment horizontal="center" vertical="center" wrapText="1"/>
    </xf>
    <xf numFmtId="0" fontId="77" fillId="0" borderId="21" xfId="0" applyNumberFormat="1" applyFont="1" applyBorder="1" applyAlignment="1">
      <alignment horizontal="center" vertical="center"/>
    </xf>
    <xf numFmtId="197" fontId="67" fillId="0" borderId="21" xfId="1478" applyNumberFormat="1" applyFont="1" applyFill="1" applyBorder="1" applyAlignment="1">
      <alignment horizontal="left" vertical="center" wrapText="1"/>
    </xf>
    <xf numFmtId="197" fontId="92" fillId="0" borderId="21" xfId="0" applyFont="1" applyFill="1" applyBorder="1" applyAlignment="1">
      <alignment horizontal="left" vertical="center" wrapText="1"/>
    </xf>
    <xf numFmtId="197" fontId="91" fillId="0" borderId="21" xfId="0" applyFont="1" applyFill="1" applyBorder="1" applyAlignment="1">
      <alignment horizontal="center" vertical="center" wrapText="1"/>
    </xf>
    <xf numFmtId="197" fontId="91" fillId="0" borderId="21" xfId="0" applyFont="1" applyFill="1" applyBorder="1" applyAlignment="1">
      <alignment horizontal="center" vertical="center"/>
    </xf>
    <xf numFmtId="197" fontId="92" fillId="0" borderId="21" xfId="0" applyFont="1" applyFill="1" applyBorder="1" applyAlignment="1">
      <alignment horizontal="center" vertical="center" wrapText="1"/>
    </xf>
    <xf numFmtId="197" fontId="5" fillId="0" borderId="0" xfId="692" applyFont="1" applyFill="1" applyAlignment="1">
      <alignment horizontal="center" vertical="center"/>
    </xf>
    <xf numFmtId="197" fontId="1" fillId="0" borderId="25" xfId="692" applyNumberFormat="1" applyFont="1" applyFill="1" applyBorder="1" applyAlignment="1">
      <alignment horizontal="center" vertical="center" wrapText="1"/>
    </xf>
    <xf numFmtId="197" fontId="1" fillId="0" borderId="26" xfId="692" applyNumberFormat="1" applyFont="1" applyFill="1" applyBorder="1" applyAlignment="1">
      <alignment horizontal="center" vertical="center" wrapText="1"/>
    </xf>
    <xf numFmtId="197" fontId="68" fillId="0" borderId="0" xfId="724" applyFont="1" applyFill="1" applyBorder="1" applyAlignment="1" applyProtection="1">
      <alignment horizontal="center" vertical="center" wrapText="1"/>
    </xf>
    <xf numFmtId="197" fontId="68" fillId="0" borderId="0" xfId="724" applyFont="1" applyFill="1" applyAlignment="1" applyProtection="1">
      <alignment horizontal="center" vertical="center" wrapText="1"/>
    </xf>
    <xf numFmtId="197" fontId="68" fillId="0" borderId="0" xfId="724" applyFont="1" applyFill="1" applyAlignment="1" applyProtection="1">
      <alignment horizontal="left" vertical="center" wrapText="1"/>
    </xf>
    <xf numFmtId="197" fontId="68" fillId="0" borderId="0" xfId="724" applyFont="1" applyFill="1" applyAlignment="1" applyProtection="1">
      <alignment horizontal="right" vertical="center" wrapText="1"/>
    </xf>
    <xf numFmtId="188" fontId="68" fillId="0" borderId="0" xfId="724" applyNumberFormat="1" applyFont="1" applyFill="1" applyAlignment="1" applyProtection="1">
      <alignment horizontal="center" vertical="center" wrapText="1"/>
    </xf>
    <xf numFmtId="49" fontId="68" fillId="0" borderId="21" xfId="723" applyNumberFormat="1" applyFont="1" applyFill="1" applyBorder="1" applyAlignment="1">
      <alignment horizontal="center" vertical="center" wrapText="1"/>
    </xf>
    <xf numFmtId="187" fontId="68" fillId="0" borderId="0" xfId="724" applyNumberFormat="1" applyFont="1" applyFill="1" applyAlignment="1" applyProtection="1">
      <alignment horizontal="center" vertical="center" wrapText="1"/>
    </xf>
    <xf numFmtId="197" fontId="82" fillId="2" borderId="0" xfId="226" applyFont="1" applyFill="1" applyBorder="1" applyAlignment="1">
      <alignment horizontal="center" vertical="center"/>
    </xf>
    <xf numFmtId="197" fontId="80" fillId="0" borderId="21" xfId="0" applyFont="1" applyFill="1" applyBorder="1" applyAlignment="1">
      <alignment horizontal="center" vertical="center"/>
    </xf>
    <xf numFmtId="197" fontId="80" fillId="0" borderId="31" xfId="0" applyFont="1" applyFill="1" applyBorder="1" applyAlignment="1">
      <alignment horizontal="left" vertical="center" wrapText="1"/>
    </xf>
    <xf numFmtId="197" fontId="80" fillId="0" borderId="9" xfId="0" applyFont="1" applyFill="1" applyBorder="1" applyAlignment="1">
      <alignment horizontal="left" vertical="center" wrapText="1"/>
    </xf>
    <xf numFmtId="197" fontId="80" fillId="0" borderId="32" xfId="0" applyFont="1" applyFill="1" applyBorder="1" applyAlignment="1">
      <alignment horizontal="left" vertical="center" wrapText="1"/>
    </xf>
  </cellXfs>
  <cellStyles count="1499">
    <cellStyle name="?ðK_x000c_F?_x000d_9ýU_x0001_??_x0007__x0001__x0001_" xfId="84"/>
    <cellStyle name="?鹎%U龡&amp;H?_x0008_e_x0005_9_x0006__x0007__x0001__x0001_" xfId="69"/>
    <cellStyle name="_BA0714-1" xfId="71"/>
    <cellStyle name="_BA1" xfId="76"/>
    <cellStyle name="_ELV-out-8.31" xfId="16"/>
    <cellStyle name="_ET_STYLE_NoName_00_" xfId="70"/>
    <cellStyle name="_ET_STYLE_NoName_00__BQ REV.2" xfId="73"/>
    <cellStyle name="_ET_STYLE_NoName_00__BQ REV.2（机电部分）" xfId="11"/>
    <cellStyle name="_ET_STYLE_NoName_00__BQ REV.2（机电部分）_BQ REV.2" xfId="88"/>
    <cellStyle name="_ET_STYLE_NoName_00__Copy of 清单格式 (version 1)" xfId="89"/>
    <cellStyle name="_ET_STYLE_NoName_00__Sheet3" xfId="1474"/>
    <cellStyle name="_PAS&amp;FIRE" xfId="81"/>
    <cellStyle name="_sample-bom" xfId="92"/>
    <cellStyle name="_安保" xfId="83"/>
    <cellStyle name="_报价汇总表3" xfId="63"/>
    <cellStyle name="_单位价格表E" xfId="82"/>
    <cellStyle name="_施工开办费" xfId="99"/>
    <cellStyle name="_同济大学A楼BAS-090623" xfId="106"/>
    <cellStyle name="_土控音视频报价040828" xfId="109"/>
    <cellStyle name="_系统报价-9.27-1" xfId="110"/>
    <cellStyle name="_协力CAT 6E东海大楼070420" xfId="111"/>
    <cellStyle name="»õ±Ò[0]_PLDT" xfId="93"/>
    <cellStyle name="»õ±Ò_PLDT" xfId="115"/>
    <cellStyle name="0%" xfId="35"/>
    <cellStyle name="0,0_x000a__x000a_NA_x000a__x000a_ 2 2 2 2" xfId="1480"/>
    <cellStyle name="0,0_x000d__x000a_NA_x000d__x000a_" xfId="37"/>
    <cellStyle name="0,0_x000d__x000a_NA_x000d__x000a_ 2 2 2 2" xfId="1481"/>
    <cellStyle name="0,0_x005f_x000d__x005f_x000a_NA_x005f_x000d__x005f_x000a_" xfId="116"/>
    <cellStyle name="0.0%" xfId="60"/>
    <cellStyle name="0.00%" xfId="118"/>
    <cellStyle name="20% - 强调文字颜色 1 10" xfId="122"/>
    <cellStyle name="20% - 强调文字颜色 1 10 2" xfId="127"/>
    <cellStyle name="20% - 强调文字颜色 1 11" xfId="21"/>
    <cellStyle name="20% - 强调文字颜色 1 11 2" xfId="130"/>
    <cellStyle name="20% - 强调文字颜色 1 12" xfId="133"/>
    <cellStyle name="20% - 强调文字颜色 1 12 2" xfId="136"/>
    <cellStyle name="20% - 强调文字颜色 1 13" xfId="139"/>
    <cellStyle name="20% - 强调文字颜色 1 13 2" xfId="8"/>
    <cellStyle name="20% - 强调文字颜色 1 14" xfId="142"/>
    <cellStyle name="20% - 强调文字颜色 1 14 2" xfId="145"/>
    <cellStyle name="20% - 强调文字颜色 1 15" xfId="148"/>
    <cellStyle name="20% - 强调文字颜色 1 15 2" xfId="150"/>
    <cellStyle name="20% - 强调文字颜色 1 16" xfId="152"/>
    <cellStyle name="20% - 强调文字颜色 1 16 2" xfId="154"/>
    <cellStyle name="20% - 强调文字颜色 1 2" xfId="155"/>
    <cellStyle name="20% - 强调文字颜色 1 2 2" xfId="156"/>
    <cellStyle name="20% - 强调文字颜色 1 3" xfId="157"/>
    <cellStyle name="20% - 强调文字颜色 1 3 2" xfId="158"/>
    <cellStyle name="20% - 强调文字颜色 1 4" xfId="159"/>
    <cellStyle name="20% - 强调文字颜色 1 4 2" xfId="161"/>
    <cellStyle name="20% - 强调文字颜色 1 5" xfId="162"/>
    <cellStyle name="20% - 强调文字颜色 1 5 2" xfId="163"/>
    <cellStyle name="20% - 强调文字颜色 1 6" xfId="164"/>
    <cellStyle name="20% - 强调文字颜色 1 6 2" xfId="165"/>
    <cellStyle name="20% - 强调文字颜色 1 7" xfId="166"/>
    <cellStyle name="20% - 强调文字颜色 1 7 2" xfId="167"/>
    <cellStyle name="20% - 强调文字颜色 1 8" xfId="168"/>
    <cellStyle name="20% - 强调文字颜色 1 8 2" xfId="170"/>
    <cellStyle name="20% - 强调文字颜色 1 9" xfId="77"/>
    <cellStyle name="20% - 强调文字颜色 1 9 2" xfId="172"/>
    <cellStyle name="20% - 强调文字颜色 2 10" xfId="174"/>
    <cellStyle name="20% - 强调文字颜色 2 10 2" xfId="177"/>
    <cellStyle name="20% - 强调文字颜色 2 11" xfId="180"/>
    <cellStyle name="20% - 强调文字颜色 2 11 2" xfId="183"/>
    <cellStyle name="20% - 强调文字颜色 2 12" xfId="187"/>
    <cellStyle name="20% - 强调文字颜色 2 12 2" xfId="190"/>
    <cellStyle name="20% - 强调文字颜色 2 13" xfId="193"/>
    <cellStyle name="20% - 强调文字颜色 2 13 2" xfId="196"/>
    <cellStyle name="20% - 强调文字颜色 2 14" xfId="200"/>
    <cellStyle name="20% - 强调文字颜色 2 14 2" xfId="203"/>
    <cellStyle name="20% - 强调文字颜色 2 15" xfId="205"/>
    <cellStyle name="20% - 强调文字颜色 2 15 2" xfId="208"/>
    <cellStyle name="20% - 强调文字颜色 2 16" xfId="211"/>
    <cellStyle name="20% - 强调文字颜色 2 16 2" xfId="1"/>
    <cellStyle name="20% - 强调文字颜色 2 2" xfId="213"/>
    <cellStyle name="20% - 强调文字颜色 2 2 2" xfId="214"/>
    <cellStyle name="20% - 强调文字颜色 2 3" xfId="215"/>
    <cellStyle name="20% - 强调文字颜色 2 3 2" xfId="216"/>
    <cellStyle name="20% - 强调文字颜色 2 4" xfId="218"/>
    <cellStyle name="20% - 强调文字颜色 2 4 2" xfId="44"/>
    <cellStyle name="20% - 强调文字颜色 2 5" xfId="220"/>
    <cellStyle name="20% - 强调文字颜色 2 5 2" xfId="221"/>
    <cellStyle name="20% - 强调文字颜色 2 6" xfId="222"/>
    <cellStyle name="20% - 强调文字颜色 2 6 2" xfId="78"/>
    <cellStyle name="20% - 强调文字颜色 2 7" xfId="223"/>
    <cellStyle name="20% - 强调文字颜色 2 7 2" xfId="224"/>
    <cellStyle name="20% - 强调文字颜色 2 8" xfId="227"/>
    <cellStyle name="20% - 强调文字颜色 2 8 2" xfId="228"/>
    <cellStyle name="20% - 强调文字颜色 2 9" xfId="225"/>
    <cellStyle name="20% - 强调文字颜色 2 9 2" xfId="232"/>
    <cellStyle name="20% - 强调文字颜色 3 10" xfId="237"/>
    <cellStyle name="20% - 强调文字颜色 3 10 2" xfId="241"/>
    <cellStyle name="20% - 强调文字颜色 3 11" xfId="245"/>
    <cellStyle name="20% - 强调文字颜色 3 11 2" xfId="249"/>
    <cellStyle name="20% - 强调文字颜色 3 12" xfId="253"/>
    <cellStyle name="20% - 强调文字颜色 3 12 2" xfId="257"/>
    <cellStyle name="20% - 强调文字颜色 3 13" xfId="261"/>
    <cellStyle name="20% - 强调文字颜色 3 13 2" xfId="265"/>
    <cellStyle name="20% - 强调文字颜色 3 14" xfId="270"/>
    <cellStyle name="20% - 强调文字颜色 3 14 2" xfId="275"/>
    <cellStyle name="20% - 强调文字颜色 3 15" xfId="279"/>
    <cellStyle name="20% - 强调文字颜色 3 15 2" xfId="284"/>
    <cellStyle name="20% - 强调文字颜色 3 16" xfId="287"/>
    <cellStyle name="20% - 强调文字颜色 3 16 2" xfId="288"/>
    <cellStyle name="20% - 强调文字颜色 3 2" xfId="289"/>
    <cellStyle name="20% - 强调文字颜色 3 2 2" xfId="293"/>
    <cellStyle name="20% - 强调文字颜色 3 3" xfId="52"/>
    <cellStyle name="20% - 强调文字颜色 3 3 2" xfId="65"/>
    <cellStyle name="20% - 强调文字颜色 3 4" xfId="100"/>
    <cellStyle name="20% - 强调文字颜色 3 4 2" xfId="296"/>
    <cellStyle name="20% - 强调文字颜色 3 5" xfId="300"/>
    <cellStyle name="20% - 强调文字颜色 3 5 2" xfId="303"/>
    <cellStyle name="20% - 强调文字颜色 3 6" xfId="307"/>
    <cellStyle name="20% - 强调文字颜色 3 6 2" xfId="309"/>
    <cellStyle name="20% - 强调文字颜色 3 7" xfId="112"/>
    <cellStyle name="20% - 强调文字颜色 3 7 2" xfId="312"/>
    <cellStyle name="20% - 强调文字颜色 3 8" xfId="314"/>
    <cellStyle name="20% - 强调文字颜色 3 8 2" xfId="316"/>
    <cellStyle name="20% - 强调文字颜色 3 9" xfId="230"/>
    <cellStyle name="20% - 强调文字颜色 3 9 2" xfId="48"/>
    <cellStyle name="20% - 强调文字颜色 4 10" xfId="320"/>
    <cellStyle name="20% - 强调文字颜色 4 10 2" xfId="323"/>
    <cellStyle name="20% - 强调文字颜色 4 11" xfId="326"/>
    <cellStyle name="20% - 强调文字颜色 4 11 2" xfId="329"/>
    <cellStyle name="20% - 强调文字颜色 4 12" xfId="332"/>
    <cellStyle name="20% - 强调文字颜色 4 12 2" xfId="335"/>
    <cellStyle name="20% - 强调文字颜色 4 13" xfId="338"/>
    <cellStyle name="20% - 强调文字颜色 4 13 2" xfId="341"/>
    <cellStyle name="20% - 强调文字颜色 4 14" xfId="344"/>
    <cellStyle name="20% - 强调文字颜色 4 14 2" xfId="347"/>
    <cellStyle name="20% - 强调文字颜色 4 15" xfId="350"/>
    <cellStyle name="20% - 强调文字颜色 4 15 2" xfId="352"/>
    <cellStyle name="20% - 强调文字颜色 4 16" xfId="45"/>
    <cellStyle name="20% - 强调文字颜色 4 16 2" xfId="15"/>
    <cellStyle name="20% - 强调文字颜色 4 2" xfId="354"/>
    <cellStyle name="20% - 强调文字颜色 4 2 2" xfId="355"/>
    <cellStyle name="20% - 强调文字颜色 4 3" xfId="356"/>
    <cellStyle name="20% - 强调文字颜色 4 3 2" xfId="357"/>
    <cellStyle name="20% - 强调文字颜色 4 4" xfId="85"/>
    <cellStyle name="20% - 强调文字颜色 4 4 2" xfId="28"/>
    <cellStyle name="20% - 强调文字颜色 4 5" xfId="25"/>
    <cellStyle name="20% - 强调文字颜色 4 5 2" xfId="358"/>
    <cellStyle name="20% - 强调文字颜色 4 6" xfId="361"/>
    <cellStyle name="20% - 强调文字颜色 4 6 2" xfId="363"/>
    <cellStyle name="20% - 强调文字颜色 4 7" xfId="366"/>
    <cellStyle name="20% - 强调文字颜色 4 7 2" xfId="55"/>
    <cellStyle name="20% - 强调文字颜色 4 8" xfId="368"/>
    <cellStyle name="20% - 强调文字颜色 4 8 2" xfId="370"/>
    <cellStyle name="20% - 强调文字颜色 4 9" xfId="233"/>
    <cellStyle name="20% - 强调文字颜色 4 9 2" xfId="374"/>
    <cellStyle name="20% - 强调文字颜色 5 10" xfId="379"/>
    <cellStyle name="20% - 强调文字颜色 5 10 2" xfId="381"/>
    <cellStyle name="20% - 强调文字颜色 5 11" xfId="96"/>
    <cellStyle name="20% - 强调文字颜色 5 11 2" xfId="383"/>
    <cellStyle name="20% - 强调文字颜色 5 12" xfId="385"/>
    <cellStyle name="20% - 强调文字颜色 5 12 2" xfId="387"/>
    <cellStyle name="20% - 强调文字颜色 5 13" xfId="290"/>
    <cellStyle name="20% - 强调文字颜色 5 13 2" xfId="294"/>
    <cellStyle name="20% - 强调文字颜色 5 14" xfId="53"/>
    <cellStyle name="20% - 强调文字颜色 5 14 2" xfId="67"/>
    <cellStyle name="20% - 强调文字颜色 5 15" xfId="102"/>
    <cellStyle name="20% - 强调文字颜色 5 15 2" xfId="297"/>
    <cellStyle name="20% - 强调文字颜色 5 16" xfId="301"/>
    <cellStyle name="20% - 强调文字颜色 5 16 2" xfId="304"/>
    <cellStyle name="20% - 强调文字颜色 5 2" xfId="389"/>
    <cellStyle name="20% - 强调文字颜色 5 2 2" xfId="390"/>
    <cellStyle name="20% - 强调文字颜色 5 3" xfId="391"/>
    <cellStyle name="20% - 强调文字颜色 5 3 2" xfId="392"/>
    <cellStyle name="20% - 强调文字颜色 5 4" xfId="393"/>
    <cellStyle name="20% - 强调文字颜色 5 4 2" xfId="395"/>
    <cellStyle name="20% - 强调文字颜色 5 5" xfId="90"/>
    <cellStyle name="20% - 强调文字颜色 5 5 2" xfId="396"/>
    <cellStyle name="20% - 强调文字颜色 5 6" xfId="72"/>
    <cellStyle name="20% - 强调文字颜色 5 6 2" xfId="398"/>
    <cellStyle name="20% - 强调文字颜色 5 7" xfId="117"/>
    <cellStyle name="20% - 强调文字颜色 5 7 2" xfId="399"/>
    <cellStyle name="20% - 强调文字颜色 5 8" xfId="401"/>
    <cellStyle name="20% - 强调文字颜色 5 8 2" xfId="402"/>
    <cellStyle name="20% - 强调文字颜色 5 9" xfId="404"/>
    <cellStyle name="20% - 强调文字颜色 5 9 2" xfId="406"/>
    <cellStyle name="20% - 强调文字颜色 6 10" xfId="407"/>
    <cellStyle name="20% - 强调文字颜色 6 10 2" xfId="408"/>
    <cellStyle name="20% - 强调文字颜色 6 11" xfId="409"/>
    <cellStyle name="20% - 强调文字颜色 6 11 2" xfId="410"/>
    <cellStyle name="20% - 强调文字颜色 6 12" xfId="411"/>
    <cellStyle name="20% - 强调文字颜色 6 12 2" xfId="95"/>
    <cellStyle name="20% - 强调文字颜色 6 13" xfId="413"/>
    <cellStyle name="20% - 强调文字颜色 6 13 2" xfId="414"/>
    <cellStyle name="20% - 强调文字颜色 6 14" xfId="415"/>
    <cellStyle name="20% - 强调文字颜色 6 14 2" xfId="13"/>
    <cellStyle name="20% - 强调文字颜色 6 15" xfId="416"/>
    <cellStyle name="20% - 强调文字颜色 6 15 2" xfId="417"/>
    <cellStyle name="20% - 强调文字颜色 6 16" xfId="418"/>
    <cellStyle name="20% - 强调文字颜色 6 16 2" xfId="20"/>
    <cellStyle name="20% - 强调文字颜色 6 2" xfId="421"/>
    <cellStyle name="20% - 强调文字颜色 6 2 2" xfId="119"/>
    <cellStyle name="20% - 强调文字颜色 6 3" xfId="422"/>
    <cellStyle name="20% - 强调文字颜色 6 3 2" xfId="423"/>
    <cellStyle name="20% - 强调文字颜色 6 4" xfId="425"/>
    <cellStyle name="20% - 强调文字颜色 6 4 2" xfId="426"/>
    <cellStyle name="20% - 强调文字颜色 6 5" xfId="429"/>
    <cellStyle name="20% - 强调文字颜色 6 5 2" xfId="318"/>
    <cellStyle name="20% - 强调文字颜色 6 6" xfId="431"/>
    <cellStyle name="20% - 强调文字颜色 6 6 2" xfId="432"/>
    <cellStyle name="20% - 强调文字颜色 6 7" xfId="433"/>
    <cellStyle name="20% - 强调文字颜色 6 7 2" xfId="434"/>
    <cellStyle name="20% - 强调文字颜色 6 8" xfId="435"/>
    <cellStyle name="20% - 强调文字颜色 6 8 2" xfId="436"/>
    <cellStyle name="20% - 强调文字颜色 6 9" xfId="437"/>
    <cellStyle name="20% - 强调文字颜色 6 9 2" xfId="438"/>
    <cellStyle name="³£¹æ_PLDT" xfId="439"/>
    <cellStyle name="³¬¼¶Á´½Ó" xfId="62"/>
    <cellStyle name="40% - 强调文字颜色 1 10" xfId="440"/>
    <cellStyle name="40% - 强调文字颜色 1 10 2" xfId="442"/>
    <cellStyle name="40% - 强调文字颜色 1 11" xfId="444"/>
    <cellStyle name="40% - 强调文字颜色 1 11 2" xfId="446"/>
    <cellStyle name="40% - 强调文字颜色 1 12" xfId="448"/>
    <cellStyle name="40% - 强调文字颜色 1 12 2" xfId="450"/>
    <cellStyle name="40% - 强调文字颜色 1 13" xfId="4"/>
    <cellStyle name="40% - 强调文字颜色 1 13 2" xfId="452"/>
    <cellStyle name="40% - 强调文字颜色 1 14" xfId="454"/>
    <cellStyle name="40% - 强调文字颜色 1 14 2" xfId="456"/>
    <cellStyle name="40% - 强调文字颜色 1 15" xfId="459"/>
    <cellStyle name="40% - 强调文字颜色 1 15 2" xfId="461"/>
    <cellStyle name="40% - 强调文字颜色 1 16" xfId="276"/>
    <cellStyle name="40% - 强调文字颜色 1 16 2" xfId="463"/>
    <cellStyle name="40% - 强调文字颜色 1 2" xfId="464"/>
    <cellStyle name="40% - 强调文字颜色 1 2 2" xfId="198"/>
    <cellStyle name="40% - 强调文字颜色 1 3" xfId="372"/>
    <cellStyle name="40% - 强调文字颜色 1 3 2" xfId="465"/>
    <cellStyle name="40% - 强调文字颜色 1 4" xfId="467"/>
    <cellStyle name="40% - 强调文字颜色 1 4 2" xfId="468"/>
    <cellStyle name="40% - 强调文字颜色 1 5" xfId="469"/>
    <cellStyle name="40% - 强调文字颜色 1 5 2" xfId="470"/>
    <cellStyle name="40% - 强调文字颜色 1 6" xfId="471"/>
    <cellStyle name="40% - 强调文字颜色 1 6 2" xfId="473"/>
    <cellStyle name="40% - 强调文字颜色 1 7" xfId="474"/>
    <cellStyle name="40% - 强调文字颜色 1 7 2" xfId="267"/>
    <cellStyle name="40% - 强调文字颜色 1 8" xfId="472"/>
    <cellStyle name="40% - 强调文字颜色 1 8 2" xfId="41"/>
    <cellStyle name="40% - 强调文字颜色 1 9" xfId="475"/>
    <cellStyle name="40% - 强调文字颜色 1 9 2" xfId="477"/>
    <cellStyle name="40% - 强调文字颜色 2 10" xfId="107"/>
    <cellStyle name="40% - 强调文字颜色 2 10 2" xfId="479"/>
    <cellStyle name="40% - 强调文字颜色 2 11" xfId="123"/>
    <cellStyle name="40% - 强调文字颜色 2 11 2" xfId="128"/>
    <cellStyle name="40% - 强调文字颜色 2 12" xfId="22"/>
    <cellStyle name="40% - 强调文字颜色 2 12 2" xfId="131"/>
    <cellStyle name="40% - 强调文字颜色 2 13" xfId="134"/>
    <cellStyle name="40% - 强调文字颜色 2 13 2" xfId="137"/>
    <cellStyle name="40% - 强调文字颜色 2 14" xfId="140"/>
    <cellStyle name="40% - 强调文字颜色 2 14 2" xfId="7"/>
    <cellStyle name="40% - 强调文字颜色 2 15" xfId="143"/>
    <cellStyle name="40% - 强调文字颜色 2 15 2" xfId="146"/>
    <cellStyle name="40% - 强调文字颜色 2 16" xfId="149"/>
    <cellStyle name="40% - 强调文字颜色 2 16 2" xfId="151"/>
    <cellStyle name="40% - 强调文字颜色 2 2" xfId="481"/>
    <cellStyle name="40% - 强调文字颜色 2 2 2" xfId="482"/>
    <cellStyle name="40% - 强调文字颜色 2 3" xfId="375"/>
    <cellStyle name="40% - 强调文字颜色 2 3 2" xfId="485"/>
    <cellStyle name="40% - 强调文字颜色 2 4" xfId="235"/>
    <cellStyle name="40% - 强调文字颜色 2 4 2" xfId="239"/>
    <cellStyle name="40% - 强调文字颜色 2 5" xfId="243"/>
    <cellStyle name="40% - 强调文字颜色 2 5 2" xfId="247"/>
    <cellStyle name="40% - 强调文字颜色 2 6" xfId="251"/>
    <cellStyle name="40% - 强调文字颜色 2 6 2" xfId="255"/>
    <cellStyle name="40% - 强调文字颜色 2 7" xfId="259"/>
    <cellStyle name="40% - 强调文字颜色 2 7 2" xfId="263"/>
    <cellStyle name="40% - 强调文字颜色 2 8" xfId="268"/>
    <cellStyle name="40% - 强调文字颜色 2 8 2" xfId="273"/>
    <cellStyle name="40% - 强调文字颜色 2 9" xfId="278"/>
    <cellStyle name="40% - 强调文字颜色 2 9 2" xfId="283"/>
    <cellStyle name="40% - 强调文字颜色 3 10" xfId="30"/>
    <cellStyle name="40% - 强调文字颜色 3 10 2" xfId="39"/>
    <cellStyle name="40% - 强调文字颜色 3 11" xfId="175"/>
    <cellStyle name="40% - 强调文字颜色 3 11 2" xfId="178"/>
    <cellStyle name="40% - 强调文字颜色 3 12" xfId="181"/>
    <cellStyle name="40% - 强调文字颜色 3 12 2" xfId="184"/>
    <cellStyle name="40% - 强调文字颜色 3 13" xfId="188"/>
    <cellStyle name="40% - 强调文字颜色 3 13 2" xfId="191"/>
    <cellStyle name="40% - 强调文字颜色 3 14" xfId="194"/>
    <cellStyle name="40% - 强调文字颜色 3 14 2" xfId="197"/>
    <cellStyle name="40% - 强调文字颜色 3 15" xfId="201"/>
    <cellStyle name="40% - 强调文字颜色 3 15 2" xfId="204"/>
    <cellStyle name="40% - 强调文字颜色 3 16" xfId="206"/>
    <cellStyle name="40% - 强调文字颜色 3 16 2" xfId="209"/>
    <cellStyle name="40% - 强调文字颜色 3 2" xfId="486"/>
    <cellStyle name="40% - 强调文字颜色 3 2 2" xfId="488"/>
    <cellStyle name="40% - 强调文字颜色 3 3" xfId="490"/>
    <cellStyle name="40% - 强调文字颜色 3 3 2" xfId="349"/>
    <cellStyle name="40% - 强调文字颜色 3 4" xfId="492"/>
    <cellStyle name="40% - 强调文字颜色 3 4 2" xfId="494"/>
    <cellStyle name="40% - 强调文字颜色 3 5" xfId="495"/>
    <cellStyle name="40% - 强调文字颜色 3 5 2" xfId="497"/>
    <cellStyle name="40% - 强调文字颜色 3 6" xfId="498"/>
    <cellStyle name="40% - 强调文字颜色 3 6 2" xfId="160"/>
    <cellStyle name="40% - 强调文字颜色 3 7" xfId="499"/>
    <cellStyle name="40% - 强调文字颜色 3 7 2" xfId="219"/>
    <cellStyle name="40% - 强调文字颜色 3 8" xfId="42"/>
    <cellStyle name="40% - 强调文字颜色 3 8 2" xfId="101"/>
    <cellStyle name="40% - 强调文字颜色 3 9" xfId="27"/>
    <cellStyle name="40% - 强调文字颜色 3 9 2" xfId="86"/>
    <cellStyle name="40% - 强调文字颜色 4 10" xfId="377"/>
    <cellStyle name="40% - 强调文字颜色 4 10 2" xfId="483"/>
    <cellStyle name="40% - 强调文字颜色 4 11" xfId="238"/>
    <cellStyle name="40% - 强调文字颜色 4 11 2" xfId="242"/>
    <cellStyle name="40% - 强调文字颜色 4 12" xfId="246"/>
    <cellStyle name="40% - 强调文字颜色 4 12 2" xfId="250"/>
    <cellStyle name="40% - 强调文字颜色 4 13" xfId="254"/>
    <cellStyle name="40% - 强调文字颜色 4 13 2" xfId="258"/>
    <cellStyle name="40% - 强调文字颜色 4 14" xfId="262"/>
    <cellStyle name="40% - 强调文字颜色 4 14 2" xfId="266"/>
    <cellStyle name="40% - 强调文字颜色 4 15" xfId="271"/>
    <cellStyle name="40% - 强调文字颜色 4 15 2" xfId="277"/>
    <cellStyle name="40% - 强调文字颜色 4 16" xfId="280"/>
    <cellStyle name="40% - 强调文字颜色 4 16 2" xfId="285"/>
    <cellStyle name="40% - 强调文字颜色 4 2" xfId="46"/>
    <cellStyle name="40% - 强调文字颜色 4 2 2" xfId="500"/>
    <cellStyle name="40% - 强调文字颜色 4 3" xfId="504"/>
    <cellStyle name="40% - 强调文字颜色 4 3 2" xfId="58"/>
    <cellStyle name="40% - 强调文字颜色 4 4" xfId="120"/>
    <cellStyle name="40% - 强调文字颜色 4 4 2" xfId="153"/>
    <cellStyle name="40% - 强调文字颜色 4 5" xfId="505"/>
    <cellStyle name="40% - 强调文字颜色 4 5 2" xfId="507"/>
    <cellStyle name="40% - 强调文字颜色 4 6" xfId="508"/>
    <cellStyle name="40% - 强调文字颜色 4 6 2" xfId="509"/>
    <cellStyle name="40% - 强调文字颜色 4 7" xfId="511"/>
    <cellStyle name="40% - 强调文字颜色 4 7 2" xfId="512"/>
    <cellStyle name="40% - 强调文字颜色 4 8" xfId="476"/>
    <cellStyle name="40% - 强调文字颜色 4 8 2" xfId="513"/>
    <cellStyle name="40% - 强调文字颜色 4 9" xfId="514"/>
    <cellStyle name="40% - 强调文字颜色 4 9 2" xfId="212"/>
    <cellStyle name="40% - 强调文字颜色 5 10" xfId="515"/>
    <cellStyle name="40% - 强调文字颜色 5 10 2" xfId="517"/>
    <cellStyle name="40% - 强调文字颜色 5 11" xfId="321"/>
    <cellStyle name="40% - 强调文字颜色 5 11 2" xfId="324"/>
    <cellStyle name="40% - 强调文字颜色 5 12" xfId="327"/>
    <cellStyle name="40% - 强调文字颜色 5 12 2" xfId="330"/>
    <cellStyle name="40% - 强调文字颜色 5 13" xfId="333"/>
    <cellStyle name="40% - 强调文字颜色 5 13 2" xfId="336"/>
    <cellStyle name="40% - 强调文字颜色 5 14" xfId="339"/>
    <cellStyle name="40% - 强调文字颜色 5 14 2" xfId="342"/>
    <cellStyle name="40% - 强调文字颜色 5 15" xfId="345"/>
    <cellStyle name="40% - 强调文字颜色 5 15 2" xfId="348"/>
    <cellStyle name="40% - 强调文字颜色 5 16" xfId="351"/>
    <cellStyle name="40% - 强调文字颜色 5 16 2" xfId="353"/>
    <cellStyle name="40% - 强调文字颜色 5 2" xfId="519"/>
    <cellStyle name="40% - 强调文字颜色 5 2 2" xfId="430"/>
    <cellStyle name="40% - 强调文字颜色 5 3" xfId="520"/>
    <cellStyle name="40% - 强调文字颜色 5 3 2" xfId="522"/>
    <cellStyle name="40% - 强调文字颜色 5 4" xfId="424"/>
    <cellStyle name="40% - 强调文字颜色 5 4 2" xfId="419"/>
    <cellStyle name="40% - 强调文字颜色 5 5" xfId="523"/>
    <cellStyle name="40% - 强调文字颜色 5 5 2" xfId="524"/>
    <cellStyle name="40% - 强调文字颜色 5 6" xfId="525"/>
    <cellStyle name="40% - 强调文字颜色 5 6 2" xfId="526"/>
    <cellStyle name="40% - 强调文字颜色 5 7" xfId="50"/>
    <cellStyle name="40% - 强调文字颜色 5 7 2" xfId="527"/>
    <cellStyle name="40% - 强调文字颜色 5 8" xfId="528"/>
    <cellStyle name="40% - 强调文字颜色 5 8 2" xfId="74"/>
    <cellStyle name="40% - 强调文字颜色 5 9" xfId="529"/>
    <cellStyle name="40% - 强调文字颜色 5 9 2" xfId="530"/>
    <cellStyle name="40% - 强调文字颜色 6 10" xfId="531"/>
    <cellStyle name="40% - 强调文字颜色 6 10 2" xfId="532"/>
    <cellStyle name="40% - 强调文字颜色 6 11" xfId="380"/>
    <cellStyle name="40% - 强调文字颜色 6 11 2" xfId="382"/>
    <cellStyle name="40% - 强调文字颜色 6 12" xfId="97"/>
    <cellStyle name="40% - 强调文字颜色 6 12 2" xfId="384"/>
    <cellStyle name="40% - 强调文字颜色 6 13" xfId="386"/>
    <cellStyle name="40% - 强调文字颜色 6 13 2" xfId="388"/>
    <cellStyle name="40% - 强调文字颜色 6 14" xfId="291"/>
    <cellStyle name="40% - 强调文字颜色 6 14 2" xfId="295"/>
    <cellStyle name="40% - 强调文字颜色 6 15" xfId="54"/>
    <cellStyle name="40% - 强调文字颜色 6 15 2" xfId="68"/>
    <cellStyle name="40% - 强调文字颜色 6 16" xfId="103"/>
    <cellStyle name="40% - 强调文字颜色 6 16 2" xfId="298"/>
    <cellStyle name="40% - 强调文字颜色 6 2" xfId="533"/>
    <cellStyle name="40% - 强调文字颜色 6 2 2" xfId="534"/>
    <cellStyle name="40% - 强调文字颜色 6 3" xfId="535"/>
    <cellStyle name="40% - 强调文字颜色 6 3 2" xfId="536"/>
    <cellStyle name="40% - 强调文字颜色 6 4" xfId="428"/>
    <cellStyle name="40% - 强调文字颜色 6 4 2" xfId="24"/>
    <cellStyle name="40% - 强调文字颜色 6 5" xfId="51"/>
    <cellStyle name="40% - 强调文字颜色 6 5 2" xfId="537"/>
    <cellStyle name="40% - 强调文字颜色 6 6" xfId="538"/>
    <cellStyle name="40% - 强调文字颜色 6 6 2" xfId="43"/>
    <cellStyle name="40% - 强调文字颜色 6 7" xfId="539"/>
    <cellStyle name="40% - 强调文字颜色 6 7 2" xfId="540"/>
    <cellStyle name="40% - 强调文字颜色 6 8" xfId="541"/>
    <cellStyle name="40% - 强调文字颜色 6 8 2" xfId="542"/>
    <cellStyle name="40% - 强调文字颜色 6 9" xfId="487"/>
    <cellStyle name="40% - 强调文字颜色 6 9 2" xfId="543"/>
    <cellStyle name="60% - 强调文字颜色 1 10" xfId="544"/>
    <cellStyle name="60% - 强调文字颜色 1 10 2" xfId="545"/>
    <cellStyle name="60% - 强调文字颜色 1 11" xfId="10"/>
    <cellStyle name="60% - 强调文字颜色 1 11 2" xfId="546"/>
    <cellStyle name="60% - 强调文字颜色 1 12" xfId="397"/>
    <cellStyle name="60% - 强调文字颜色 1 12 2" xfId="547"/>
    <cellStyle name="60% - 强调文字颜色 1 13" xfId="548"/>
    <cellStyle name="60% - 强调文字颜色 1 13 2" xfId="549"/>
    <cellStyle name="60% - 强调文字颜色 1 14" xfId="185"/>
    <cellStyle name="60% - 强调文字颜色 1 14 2" xfId="207"/>
    <cellStyle name="60% - 强调文字颜色 1 15" xfId="550"/>
    <cellStyle name="60% - 强调文字颜色 1 15 2" xfId="551"/>
    <cellStyle name="60% - 强调文字颜色 1 16" xfId="553"/>
    <cellStyle name="60% - 强调文字颜色 1 16 2" xfId="554"/>
    <cellStyle name="60% - 强调文字颜色 1 2" xfId="104"/>
    <cellStyle name="60% - 强调文字颜色 1 2 2" xfId="299"/>
    <cellStyle name="60% - 强调文字颜色 1 3" xfId="302"/>
    <cellStyle name="60% - 强调文字颜色 1 3 2" xfId="306"/>
    <cellStyle name="60% - 强调文字颜色 1 4" xfId="308"/>
    <cellStyle name="60% - 强调文字颜色 1 4 2" xfId="311"/>
    <cellStyle name="60% - 强调文字颜色 1 5" xfId="113"/>
    <cellStyle name="60% - 强调文字颜色 1 5 2" xfId="313"/>
    <cellStyle name="60% - 强调文字颜色 1 6" xfId="315"/>
    <cellStyle name="60% - 强调文字颜色 1 6 2" xfId="317"/>
    <cellStyle name="60% - 强调文字颜色 1 7" xfId="229"/>
    <cellStyle name="60% - 强调文字颜色 1 7 2" xfId="47"/>
    <cellStyle name="60% - 强调文字颜色 1 8" xfId="105"/>
    <cellStyle name="60% - 强调文字颜色 1 8 2" xfId="480"/>
    <cellStyle name="60% - 强调文字颜色 1 9" xfId="121"/>
    <cellStyle name="60% - 强调文字颜色 1 9 2" xfId="126"/>
    <cellStyle name="60% - 强调文字颜色 2 10" xfId="217"/>
    <cellStyle name="60% - 强调文字颜色 2 10 2" xfId="555"/>
    <cellStyle name="60% - 强调文字颜色 2 11" xfId="441"/>
    <cellStyle name="60% - 强调文字颜色 2 11 2" xfId="443"/>
    <cellStyle name="60% - 强调文字颜色 2 12" xfId="445"/>
    <cellStyle name="60% - 强调文字颜色 2 12 2" xfId="447"/>
    <cellStyle name="60% - 强调文字颜色 2 13" xfId="449"/>
    <cellStyle name="60% - 强调文字颜色 2 13 2" xfId="451"/>
    <cellStyle name="60% - 强调文字颜色 2 14" xfId="3"/>
    <cellStyle name="60% - 强调文字颜色 2 14 2" xfId="453"/>
    <cellStyle name="60% - 强调文字颜色 2 15" xfId="455"/>
    <cellStyle name="60% - 强调文字颜色 2 15 2" xfId="457"/>
    <cellStyle name="60% - 强调文字颜色 2 16" xfId="460"/>
    <cellStyle name="60% - 强调文字颜色 2 16 2" xfId="462"/>
    <cellStyle name="60% - 强调文字颜色 2 2" xfId="87"/>
    <cellStyle name="60% - 强调文字颜色 2 2 2" xfId="31"/>
    <cellStyle name="60% - 强调文字颜色 2 3" xfId="26"/>
    <cellStyle name="60% - 强调文字颜色 2 3 2" xfId="360"/>
    <cellStyle name="60% - 强调文字颜色 2 4" xfId="362"/>
    <cellStyle name="60% - 强调文字颜色 2 4 2" xfId="365"/>
    <cellStyle name="60% - 强调文字颜色 2 5" xfId="367"/>
    <cellStyle name="60% - 强调文字颜色 2 5 2" xfId="56"/>
    <cellStyle name="60% - 强调文字颜色 2 6" xfId="369"/>
    <cellStyle name="60% - 强调文字颜色 2 6 2" xfId="373"/>
    <cellStyle name="60% - 强调文字颜色 2 7" xfId="234"/>
    <cellStyle name="60% - 强调文字颜色 2 7 2" xfId="378"/>
    <cellStyle name="60% - 强调文字颜色 2 8" xfId="556"/>
    <cellStyle name="60% - 强调文字颜色 2 8 2" xfId="489"/>
    <cellStyle name="60% - 强调文字颜色 2 9" xfId="557"/>
    <cellStyle name="60% - 强调文字颜色 2 9 2" xfId="502"/>
    <cellStyle name="60% - 强调文字颜色 3 10" xfId="231"/>
    <cellStyle name="60% - 强调文字颜色 3 10 2" xfId="49"/>
    <cellStyle name="60% - 强调文字颜色 3 11" xfId="108"/>
    <cellStyle name="60% - 强调文字颜色 3 11 2" xfId="478"/>
    <cellStyle name="60% - 强调文字颜色 3 12" xfId="124"/>
    <cellStyle name="60% - 强调文字颜色 3 12 2" xfId="129"/>
    <cellStyle name="60% - 强调文字颜色 3 13" xfId="23"/>
    <cellStyle name="60% - 强调文字颜色 3 13 2" xfId="132"/>
    <cellStyle name="60% - 强调文字颜色 3 14" xfId="135"/>
    <cellStyle name="60% - 强调文字颜色 3 14 2" xfId="138"/>
    <cellStyle name="60% - 强调文字颜色 3 15" xfId="141"/>
    <cellStyle name="60% - 强调文字颜色 3 15 2" xfId="6"/>
    <cellStyle name="60% - 强调文字颜色 3 16" xfId="144"/>
    <cellStyle name="60% - 强调文字颜色 3 16 2" xfId="147"/>
    <cellStyle name="60% - 强调文字颜色 3 2" xfId="394"/>
    <cellStyle name="60% - 强调文字颜色 3 2 2" xfId="558"/>
    <cellStyle name="60% - 强调文字颜色 3 3" xfId="559"/>
    <cellStyle name="60% - 强调文字颜色 3 3 2" xfId="560"/>
    <cellStyle name="60% - 强调文字颜色 3 4" xfId="561"/>
    <cellStyle name="60% - 强调文字颜色 3 4 2" xfId="562"/>
    <cellStyle name="60% - 强调文字颜色 3 5" xfId="563"/>
    <cellStyle name="60% - 强调文字颜色 3 5 2" xfId="564"/>
    <cellStyle name="60% - 强调文字颜色 3 6" xfId="565"/>
    <cellStyle name="60% - 强调文字颜色 3 6 2" xfId="566"/>
    <cellStyle name="60% - 强调文字颜色 3 7" xfId="567"/>
    <cellStyle name="60% - 强调文字颜色 3 7 2" xfId="569"/>
    <cellStyle name="60% - 强调文字颜色 3 8" xfId="570"/>
    <cellStyle name="60% - 强调文字颜色 3 8 2" xfId="572"/>
    <cellStyle name="60% - 强调文字颜色 3 9" xfId="573"/>
    <cellStyle name="60% - 强调文字颜色 3 9 2" xfId="575"/>
    <cellStyle name="60% - 强调文字颜色 4 10" xfId="576"/>
    <cellStyle name="60% - 强调文字颜色 4 10 2" xfId="578"/>
    <cellStyle name="60% - 强调文字颜色 4 11" xfId="29"/>
    <cellStyle name="60% - 强调文字颜色 4 11 2" xfId="38"/>
    <cellStyle name="60% - 强调文字颜色 4 12" xfId="173"/>
    <cellStyle name="60% - 强调文字颜色 4 12 2" xfId="176"/>
    <cellStyle name="60% - 强调文字颜色 4 13" xfId="179"/>
    <cellStyle name="60% - 强调文字颜色 4 13 2" xfId="182"/>
    <cellStyle name="60% - 强调文字颜色 4 14" xfId="186"/>
    <cellStyle name="60% - 强调文字颜色 4 14 2" xfId="189"/>
    <cellStyle name="60% - 强调文字颜色 4 15" xfId="192"/>
    <cellStyle name="60% - 强调文字颜色 4 15 2" xfId="195"/>
    <cellStyle name="60% - 强调文字颜色 4 16" xfId="199"/>
    <cellStyle name="60% - 强调文字颜色 4 16 2" xfId="202"/>
    <cellStyle name="60% - 强调文字颜色 4 2" xfId="579"/>
    <cellStyle name="60% - 强调文字颜色 4 2 2" xfId="427"/>
    <cellStyle name="60% - 强调文字颜色 4 3" xfId="580"/>
    <cellStyle name="60% - 强调文字颜色 4 3 2" xfId="581"/>
    <cellStyle name="60% - 强调文字颜色 4 4" xfId="583"/>
    <cellStyle name="60% - 强调文字颜色 4 4 2" xfId="584"/>
    <cellStyle name="60% - 强调文字颜色 4 5" xfId="586"/>
    <cellStyle name="60% - 强调文字颜色 4 5 2" xfId="587"/>
    <cellStyle name="60% - 强调文字颜色 4 6" xfId="588"/>
    <cellStyle name="60% - 强调文字颜色 4 6 2" xfId="589"/>
    <cellStyle name="60% - 强调文字颜色 4 7" xfId="590"/>
    <cellStyle name="60% - 强调文字颜色 4 7 2" xfId="591"/>
    <cellStyle name="60% - 强调文字颜色 4 8" xfId="592"/>
    <cellStyle name="60% - 强调文字颜色 4 8 2" xfId="593"/>
    <cellStyle name="60% - 强调文字颜色 4 9" xfId="595"/>
    <cellStyle name="60% - 强调文字颜色 4 9 2" xfId="596"/>
    <cellStyle name="60% - 强调文字颜色 5 10" xfId="597"/>
    <cellStyle name="60% - 强调文字颜色 5 10 2" xfId="599"/>
    <cellStyle name="60% - 强调文字颜色 5 11" xfId="376"/>
    <cellStyle name="60% - 强调文字颜色 5 11 2" xfId="484"/>
    <cellStyle name="60% - 强调文字颜色 5 12" xfId="236"/>
    <cellStyle name="60% - 强调文字颜色 5 12 2" xfId="240"/>
    <cellStyle name="60% - 强调文字颜色 5 13" xfId="244"/>
    <cellStyle name="60% - 强调文字颜色 5 13 2" xfId="248"/>
    <cellStyle name="60% - 强调文字颜色 5 14" xfId="252"/>
    <cellStyle name="60% - 强调文字颜色 5 14 2" xfId="256"/>
    <cellStyle name="60% - 强调文字颜色 5 15" xfId="260"/>
    <cellStyle name="60% - 强调文字颜色 5 15 2" xfId="264"/>
    <cellStyle name="60% - 强调文字颜色 5 16" xfId="269"/>
    <cellStyle name="60% - 强调文字颜色 5 16 2" xfId="274"/>
    <cellStyle name="60% - 强调文字颜色 5 2" xfId="601"/>
    <cellStyle name="60% - 强调文字颜色 5 2 2" xfId="602"/>
    <cellStyle name="60% - 强调文字颜色 5 3" xfId="603"/>
    <cellStyle name="60% - 强调文字颜色 5 3 2" xfId="604"/>
    <cellStyle name="60% - 强调文字颜色 5 4" xfId="605"/>
    <cellStyle name="60% - 强调文字颜色 5 4 2" xfId="606"/>
    <cellStyle name="60% - 强调文字颜色 5 5" xfId="607"/>
    <cellStyle name="60% - 强调文字颜色 5 5 2" xfId="608"/>
    <cellStyle name="60% - 强调文字颜色 5 6" xfId="609"/>
    <cellStyle name="60% - 强调文字颜色 5 6 2" xfId="610"/>
    <cellStyle name="60% - 强调文字颜色 5 7" xfId="612"/>
    <cellStyle name="60% - 强调文字颜色 5 7 2" xfId="613"/>
    <cellStyle name="60% - 强调文字颜色 5 8" xfId="614"/>
    <cellStyle name="60% - 强调文字颜色 5 8 2" xfId="615"/>
    <cellStyle name="60% - 强调文字颜色 5 9" xfId="616"/>
    <cellStyle name="60% - 强调文字颜色 5 9 2" xfId="617"/>
    <cellStyle name="60% - 强调文字颜色 6 10" xfId="618"/>
    <cellStyle name="60% - 强调文字颜色 6 10 2" xfId="619"/>
    <cellStyle name="60% - 强调文字颜色 6 11" xfId="516"/>
    <cellStyle name="60% - 强调文字颜色 6 11 2" xfId="518"/>
    <cellStyle name="60% - 强调文字颜色 6 12" xfId="319"/>
    <cellStyle name="60% - 强调文字颜色 6 12 2" xfId="322"/>
    <cellStyle name="60% - 强调文字颜色 6 13" xfId="325"/>
    <cellStyle name="60% - 强调文字颜色 6 13 2" xfId="328"/>
    <cellStyle name="60% - 强调文字颜色 6 14" xfId="331"/>
    <cellStyle name="60% - 强调文字颜色 6 14 2" xfId="334"/>
    <cellStyle name="60% - 强调文字颜色 6 15" xfId="337"/>
    <cellStyle name="60% - 强调文字颜色 6 15 2" xfId="340"/>
    <cellStyle name="60% - 强调文字颜色 6 16" xfId="343"/>
    <cellStyle name="60% - 强调文字颜色 6 16 2" xfId="346"/>
    <cellStyle name="60% - 强调文字颜色 6 2" xfId="620"/>
    <cellStyle name="60% - 强调文字颜色 6 2 2" xfId="621"/>
    <cellStyle name="60% - 强调文字颜色 6 3" xfId="622"/>
    <cellStyle name="60% - 强调文字颜色 6 3 2" xfId="623"/>
    <cellStyle name="60% - 强调文字颜色 6 4" xfId="624"/>
    <cellStyle name="60% - 强调文字颜色 6 4 2" xfId="625"/>
    <cellStyle name="60% - 强调文字颜色 6 5" xfId="626"/>
    <cellStyle name="60% - 强调文字颜色 6 5 2" xfId="61"/>
    <cellStyle name="60% - 强调文字颜色 6 6" xfId="627"/>
    <cellStyle name="60% - 强调文字颜色 6 6 2" xfId="628"/>
    <cellStyle name="60% - 强调文字颜色 6 7" xfId="629"/>
    <cellStyle name="60% - 强调文字颜色 6 7 2" xfId="630"/>
    <cellStyle name="60% - 强调文字颜色 6 8" xfId="631"/>
    <cellStyle name="60% - 强调文字颜色 6 8 2" xfId="632"/>
    <cellStyle name="60% - 强调文字颜色 6 9" xfId="633"/>
    <cellStyle name="60% - 强调文字颜色 6 9 2" xfId="634"/>
    <cellStyle name="Accent1" xfId="635"/>
    <cellStyle name="Accent1 - 20%" xfId="636"/>
    <cellStyle name="Accent1 - 40%" xfId="638"/>
    <cellStyle name="Accent1 - 60%" xfId="640"/>
    <cellStyle name="Accent1_地下车库机电工程量清单(2010.11.26)" xfId="642"/>
    <cellStyle name="Accent2" xfId="643"/>
    <cellStyle name="Accent2 - 20%" xfId="91"/>
    <cellStyle name="Accent2 - 40%" xfId="12"/>
    <cellStyle name="Accent2 - 60%" xfId="644"/>
    <cellStyle name="Accent2_地下车库机电工程量清单(2010.11.26)" xfId="645"/>
    <cellStyle name="Accent3" xfId="646"/>
    <cellStyle name="Accent3 - 20%" xfId="648"/>
    <cellStyle name="Accent3 - 40%" xfId="649"/>
    <cellStyle name="Accent3 - 60%" xfId="650"/>
    <cellStyle name="Accent3_地下车库机电工程量清单(2010.11.26)" xfId="651"/>
    <cellStyle name="Accent4" xfId="652"/>
    <cellStyle name="Accent4 - 20%" xfId="653"/>
    <cellStyle name="Accent4 - 40%" xfId="654"/>
    <cellStyle name="Accent4 - 60%" xfId="655"/>
    <cellStyle name="Accent4_地下车库机电工程量清单(2010.11.26)" xfId="521"/>
    <cellStyle name="Accent5" xfId="657"/>
    <cellStyle name="Accent5 - 20%" xfId="658"/>
    <cellStyle name="Accent5 - 40%" xfId="659"/>
    <cellStyle name="Accent5 - 60%" xfId="660"/>
    <cellStyle name="Accent5_地下车库机电工程量清单(2010.11.26)" xfId="661"/>
    <cellStyle name="Accent6" xfId="662"/>
    <cellStyle name="Accent6 - 20%" xfId="663"/>
    <cellStyle name="Accent6 - 40%" xfId="664"/>
    <cellStyle name="Accent6 - 60%" xfId="665"/>
    <cellStyle name="Accent6_地下车库机电工程量清单(2010.11.26)" xfId="666"/>
    <cellStyle name="args.style" xfId="667"/>
    <cellStyle name="Ç§Î»·Ö¸ô[0]_PLDT" xfId="668"/>
    <cellStyle name="Ç§Î»·Ö¸ô_PLDT" xfId="671"/>
    <cellStyle name="Calc Currency (0)" xfId="672"/>
    <cellStyle name="Col Heads" xfId="75"/>
    <cellStyle name="Comma 2" xfId="674"/>
    <cellStyle name="Comma,0" xfId="491"/>
    <cellStyle name="Comma,1" xfId="493"/>
    <cellStyle name="Comma,2" xfId="496"/>
    <cellStyle name="Copied" xfId="676"/>
    <cellStyle name="Currency,0" xfId="677"/>
    <cellStyle name="Currency,2" xfId="678"/>
    <cellStyle name="Entered" xfId="679"/>
    <cellStyle name="Grey" xfId="680"/>
    <cellStyle name="HEADER" xfId="405"/>
    <cellStyle name="Header1" xfId="681"/>
    <cellStyle name="Header2" xfId="684"/>
    <cellStyle name="HEADINGS" xfId="686"/>
    <cellStyle name="HEADINGSTOP" xfId="687"/>
    <cellStyle name="Input [yellow]" xfId="688"/>
    <cellStyle name="Jun" xfId="1496"/>
    <cellStyle name="Komma [0]_laroux" xfId="689"/>
    <cellStyle name="Komma_laroux" xfId="690"/>
    <cellStyle name="Millares [0]_laroux" xfId="691"/>
    <cellStyle name="Millares_laroux" xfId="696"/>
    <cellStyle name="Model" xfId="698"/>
    <cellStyle name="Moneda [0]_laroux" xfId="19"/>
    <cellStyle name="Moneda_laroux" xfId="699"/>
    <cellStyle name="New" xfId="700"/>
    <cellStyle name="no dec" xfId="701"/>
    <cellStyle name="Normal - Style1" xfId="703"/>
    <cellStyle name="Normal 10" xfId="704"/>
    <cellStyle name="Normal 11" xfId="705"/>
    <cellStyle name="Normal 12" xfId="706"/>
    <cellStyle name="Normal 12 2" xfId="656"/>
    <cellStyle name="Normal 2" xfId="707"/>
    <cellStyle name="Normal 2 2" xfId="708"/>
    <cellStyle name="Normal 2 3" xfId="709"/>
    <cellStyle name="Normal 2 4" xfId="710"/>
    <cellStyle name="Normal 2 5" xfId="711"/>
    <cellStyle name="Normal 2 6" xfId="712"/>
    <cellStyle name="Normal 3" xfId="713"/>
    <cellStyle name="Normal 4" xfId="714"/>
    <cellStyle name="Normal 5" xfId="715"/>
    <cellStyle name="Normal 6" xfId="716"/>
    <cellStyle name="Normal 6 2" xfId="717"/>
    <cellStyle name="Normal 7" xfId="718"/>
    <cellStyle name="Normal 7 2" xfId="719"/>
    <cellStyle name="Normal 8" xfId="720"/>
    <cellStyle name="Normal 9" xfId="721"/>
    <cellStyle name="Normal_155号地块 (070903)" xfId="722"/>
    <cellStyle name="Normal_清单 (2) 2" xfId="723"/>
    <cellStyle name="Normal_清单格式-Ych-报价（快速通道修改）new" xfId="724"/>
    <cellStyle name="oft Excel]_x000d__x000a_Comment=open=/f ?ew¡¯¨¨?¡¤?¨¦??A??[?U[¡¯¨¨?`??¡?e??¡±¡°\?¨¨?t?¡¥?¨¬?¨º¡ª¡ª?¨¦¡°o?^?¡¤?¨¦?¡À???a?????¨¹?¡¤B_x000d__x000a_Maximized" xfId="420"/>
    <cellStyle name="ºó¼Ì³¬¼¶Á´½Ó" xfId="725"/>
    <cellStyle name="per.style" xfId="726"/>
    <cellStyle name="Percent [2]" xfId="727"/>
    <cellStyle name="Price Line" xfId="728"/>
    <cellStyle name="pricing" xfId="729"/>
    <cellStyle name="Pricing Text" xfId="730"/>
    <cellStyle name="PSChar" xfId="731"/>
    <cellStyle name="PSHeading" xfId="732"/>
    <cellStyle name="regstoresfromspecstores" xfId="733"/>
    <cellStyle name="Released" xfId="734"/>
    <cellStyle name="RevList" xfId="735"/>
    <cellStyle name="S0" xfId="568"/>
    <cellStyle name="S1" xfId="571"/>
    <cellStyle name="S10" xfId="736"/>
    <cellStyle name="S10 2" xfId="737"/>
    <cellStyle name="S11" xfId="738"/>
    <cellStyle name="S11 2" xfId="739"/>
    <cellStyle name="S11 3" xfId="740"/>
    <cellStyle name="S11 3 2" xfId="741"/>
    <cellStyle name="S12" xfId="742"/>
    <cellStyle name="S12 2" xfId="743"/>
    <cellStyle name="S12 3" xfId="744"/>
    <cellStyle name="S12 3 2" xfId="745"/>
    <cellStyle name="S2" xfId="574"/>
    <cellStyle name="S3" xfId="611"/>
    <cellStyle name="S4" xfId="746"/>
    <cellStyle name="S4 2" xfId="747"/>
    <cellStyle name="S4 3" xfId="749"/>
    <cellStyle name="S4 4" xfId="751"/>
    <cellStyle name="S4 5" xfId="753"/>
    <cellStyle name="S4 6" xfId="755"/>
    <cellStyle name="S4 6 2" xfId="758"/>
    <cellStyle name="S5" xfId="761"/>
    <cellStyle name="S5 2" xfId="762"/>
    <cellStyle name="S5 3" xfId="763"/>
    <cellStyle name="S6" xfId="764"/>
    <cellStyle name="S6 2" xfId="765"/>
    <cellStyle name="S6 3" xfId="766"/>
    <cellStyle name="S6 4" xfId="767"/>
    <cellStyle name="S6 5" xfId="768"/>
    <cellStyle name="S6 6" xfId="769"/>
    <cellStyle name="S6 6 2" xfId="770"/>
    <cellStyle name="S7" xfId="771"/>
    <cellStyle name="S7 2" xfId="773"/>
    <cellStyle name="S7 2 2" xfId="774"/>
    <cellStyle name="S7 2 3" xfId="775"/>
    <cellStyle name="S7 2 3 2" xfId="776"/>
    <cellStyle name="S7 3" xfId="777"/>
    <cellStyle name="S7 4" xfId="778"/>
    <cellStyle name="S7 4 2" xfId="779"/>
    <cellStyle name="S8" xfId="510"/>
    <cellStyle name="S8 2" xfId="780"/>
    <cellStyle name="S8 2 2" xfId="80"/>
    <cellStyle name="S8 2 3" xfId="782"/>
    <cellStyle name="S8 2 3 2" xfId="784"/>
    <cellStyle name="S8 3" xfId="786"/>
    <cellStyle name="S8 4" xfId="788"/>
    <cellStyle name="S8 4 2" xfId="790"/>
    <cellStyle name="S9" xfId="792"/>
    <cellStyle name="S9 2" xfId="793"/>
    <cellStyle name="S9 3" xfId="795"/>
    <cellStyle name="SHADEDSTORES" xfId="797"/>
    <cellStyle name="specstores" xfId="798"/>
    <cellStyle name="Standaard_laroux" xfId="799"/>
    <cellStyle name="Standard_HVAC2" xfId="506"/>
    <cellStyle name="subhead" xfId="800"/>
    <cellStyle name="Subtotal" xfId="801"/>
    <cellStyle name="underline" xfId="802"/>
    <cellStyle name="Valuta [0]_laroux" xfId="803"/>
    <cellStyle name="Valuta_laroux" xfId="752"/>
    <cellStyle name="_pldt_1EG" xfId="804"/>
    <cellStyle name="だ[0]_PLDTSx_" xfId="807"/>
    <cellStyle name="だ_PLDTLDT" xfId="808"/>
    <cellStyle name="百分比" xfId="1475" builtinId="5"/>
    <cellStyle name="标题 1 10" xfId="809"/>
    <cellStyle name="标题 1 10 2" xfId="412"/>
    <cellStyle name="标题 1 11" xfId="810"/>
    <cellStyle name="标题 1 11 2" xfId="811"/>
    <cellStyle name="标题 1 12" xfId="812"/>
    <cellStyle name="标题 1 12 2" xfId="813"/>
    <cellStyle name="标题 1 13" xfId="814"/>
    <cellStyle name="标题 1 13 2" xfId="815"/>
    <cellStyle name="标题 1 14" xfId="816"/>
    <cellStyle name="标题 1 14 2" xfId="675"/>
    <cellStyle name="标题 1 15" xfId="817"/>
    <cellStyle name="标题 1 15 2" xfId="818"/>
    <cellStyle name="标题 1 16" xfId="819"/>
    <cellStyle name="标题 1 16 2" xfId="821"/>
    <cellStyle name="标题 1 2" xfId="822"/>
    <cellStyle name="标题 1 2 2" xfId="823"/>
    <cellStyle name="标题 1 3" xfId="272"/>
    <cellStyle name="标题 1 3 2" xfId="824"/>
    <cellStyle name="标题 1 4" xfId="825"/>
    <cellStyle name="标题 1 4 2" xfId="827"/>
    <cellStyle name="标题 1 5" xfId="828"/>
    <cellStyle name="标题 1 5 2" xfId="33"/>
    <cellStyle name="标题 1 6" xfId="829"/>
    <cellStyle name="标题 1 6 2" xfId="830"/>
    <cellStyle name="标题 1 7" xfId="831"/>
    <cellStyle name="标题 1 7 2" xfId="832"/>
    <cellStyle name="标题 1 8" xfId="169"/>
    <cellStyle name="标题 1 8 2" xfId="833"/>
    <cellStyle name="标题 1 9" xfId="834"/>
    <cellStyle name="标题 1 9 2" xfId="835"/>
    <cellStyle name="标题 2 10" xfId="836"/>
    <cellStyle name="标题 2 10 2" xfId="837"/>
    <cellStyle name="标题 2 11" xfId="839"/>
    <cellStyle name="标题 2 11 2" xfId="840"/>
    <cellStyle name="标题 2 12" xfId="841"/>
    <cellStyle name="标题 2 12 2" xfId="842"/>
    <cellStyle name="标题 2 13" xfId="843"/>
    <cellStyle name="标题 2 13 2" xfId="844"/>
    <cellStyle name="标题 2 14" xfId="846"/>
    <cellStyle name="标题 2 14 2" xfId="847"/>
    <cellStyle name="标题 2 15" xfId="848"/>
    <cellStyle name="标题 2 15 2" xfId="849"/>
    <cellStyle name="标题 2 16" xfId="851"/>
    <cellStyle name="标题 2 16 2" xfId="852"/>
    <cellStyle name="标题 2 2" xfId="853"/>
    <cellStyle name="标题 2 2 2" xfId="854"/>
    <cellStyle name="标题 2 3" xfId="282"/>
    <cellStyle name="标题 2 3 2" xfId="855"/>
    <cellStyle name="标题 2 4" xfId="856"/>
    <cellStyle name="标题 2 4 2" xfId="858"/>
    <cellStyle name="标题 2 5" xfId="859"/>
    <cellStyle name="标题 2 5 2" xfId="860"/>
    <cellStyle name="标题 2 6" xfId="861"/>
    <cellStyle name="标题 2 6 2" xfId="862"/>
    <cellStyle name="标题 2 7" xfId="863"/>
    <cellStyle name="标题 2 7 2" xfId="864"/>
    <cellStyle name="标题 2 8" xfId="171"/>
    <cellStyle name="标题 2 8 2" xfId="866"/>
    <cellStyle name="标题 2 9" xfId="867"/>
    <cellStyle name="标题 2 9 2" xfId="868"/>
    <cellStyle name="标题 3 10" xfId="869"/>
    <cellStyle name="标题 3 10 2" xfId="870"/>
    <cellStyle name="标题 3 11" xfId="871"/>
    <cellStyle name="标题 3 11 2" xfId="872"/>
    <cellStyle name="标题 3 12" xfId="873"/>
    <cellStyle name="标题 3 12 2" xfId="874"/>
    <cellStyle name="标题 3 13" xfId="876"/>
    <cellStyle name="标题 3 13 2" xfId="877"/>
    <cellStyle name="标题 3 14" xfId="878"/>
    <cellStyle name="标题 3 14 2" xfId="880"/>
    <cellStyle name="标题 3 15" xfId="881"/>
    <cellStyle name="标题 3 15 2" xfId="882"/>
    <cellStyle name="标题 3 16" xfId="883"/>
    <cellStyle name="标题 3 16 2" xfId="884"/>
    <cellStyle name="标题 3 2" xfId="885"/>
    <cellStyle name="标题 3 2 2" xfId="886"/>
    <cellStyle name="标题 3 3" xfId="888"/>
    <cellStyle name="标题 3 3 2" xfId="889"/>
    <cellStyle name="标题 3 4" xfId="890"/>
    <cellStyle name="标题 3 4 2" xfId="892"/>
    <cellStyle name="标题 3 5" xfId="893"/>
    <cellStyle name="标题 3 5 2" xfId="894"/>
    <cellStyle name="标题 3 6" xfId="895"/>
    <cellStyle name="标题 3 6 2" xfId="896"/>
    <cellStyle name="标题 3 7" xfId="897"/>
    <cellStyle name="标题 3 7 2" xfId="898"/>
    <cellStyle name="标题 3 8" xfId="899"/>
    <cellStyle name="标题 3 8 2" xfId="900"/>
    <cellStyle name="标题 3 9" xfId="901"/>
    <cellStyle name="标题 3 9 2" xfId="902"/>
    <cellStyle name="标题 4 10" xfId="903"/>
    <cellStyle name="标题 4 10 2" xfId="905"/>
    <cellStyle name="标题 4 11" xfId="906"/>
    <cellStyle name="标题 4 11 2" xfId="909"/>
    <cellStyle name="标题 4 12" xfId="910"/>
    <cellStyle name="标题 4 12 2" xfId="911"/>
    <cellStyle name="标题 4 13" xfId="912"/>
    <cellStyle name="标题 4 13 2" xfId="913"/>
    <cellStyle name="标题 4 14" xfId="914"/>
    <cellStyle name="标题 4 14 2" xfId="915"/>
    <cellStyle name="标题 4 15" xfId="916"/>
    <cellStyle name="标题 4 15 2" xfId="917"/>
    <cellStyle name="标题 4 16" xfId="918"/>
    <cellStyle name="标题 4 16 2" xfId="919"/>
    <cellStyle name="标题 4 2" xfId="756"/>
    <cellStyle name="标题 4 2 2" xfId="759"/>
    <cellStyle name="标题 4 3" xfId="920"/>
    <cellStyle name="标题 4 3 2" xfId="922"/>
    <cellStyle name="标题 4 4" xfId="923"/>
    <cellStyle name="标题 4 4 2" xfId="926"/>
    <cellStyle name="标题 4 5" xfId="669"/>
    <cellStyle name="标题 4 5 2" xfId="927"/>
    <cellStyle name="标题 4 6" xfId="928"/>
    <cellStyle name="标题 4 6 2" xfId="930"/>
    <cellStyle name="标题 4 7" xfId="931"/>
    <cellStyle name="标题 4 7 2" xfId="933"/>
    <cellStyle name="标题 4 8" xfId="934"/>
    <cellStyle name="标题 4 8 2" xfId="936"/>
    <cellStyle name="标题 4 9" xfId="938"/>
    <cellStyle name="标题 4 9 2" xfId="939"/>
    <cellStyle name="标题 5" xfId="940"/>
    <cellStyle name="標準_ＤＢ設計書－１" xfId="941"/>
    <cellStyle name="表标题" xfId="942"/>
    <cellStyle name="差 10" xfId="943"/>
    <cellStyle name="差 10 2" xfId="944"/>
    <cellStyle name="差 11" xfId="945"/>
    <cellStyle name="差 11 2" xfId="17"/>
    <cellStyle name="差 12" xfId="946"/>
    <cellStyle name="差 12 2" xfId="879"/>
    <cellStyle name="差 13" xfId="947"/>
    <cellStyle name="差 13 2" xfId="948"/>
    <cellStyle name="差 14" xfId="949"/>
    <cellStyle name="差 14 2" xfId="950"/>
    <cellStyle name="差 15" xfId="951"/>
    <cellStyle name="差 15 2" xfId="952"/>
    <cellStyle name="差 16" xfId="956"/>
    <cellStyle name="差 16 2" xfId="957"/>
    <cellStyle name="差 2" xfId="958"/>
    <cellStyle name="差 2 2" xfId="959"/>
    <cellStyle name="差 3" xfId="960"/>
    <cellStyle name="差 3 2" xfId="961"/>
    <cellStyle name="差 4" xfId="962"/>
    <cellStyle name="差 4 2" xfId="963"/>
    <cellStyle name="差 5" xfId="964"/>
    <cellStyle name="差 5 2" xfId="965"/>
    <cellStyle name="差 6" xfId="966"/>
    <cellStyle name="差 6 2" xfId="967"/>
    <cellStyle name="差 7" xfId="36"/>
    <cellStyle name="差 7 2" xfId="968"/>
    <cellStyle name="差 8" xfId="969"/>
    <cellStyle name="差 8 2" xfId="970"/>
    <cellStyle name="差 9" xfId="971"/>
    <cellStyle name="差 9 2" xfId="972"/>
    <cellStyle name="差_S433Q消防清单" xfId="973"/>
    <cellStyle name="差_S433Q消防清单_海南万宁项目空调清单(供应)" xfId="974"/>
    <cellStyle name="差_S433Q消防清单_海南万宁项目消防清单" xfId="975"/>
    <cellStyle name="差_地下车库机电工程量清单(2010.11.26)" xfId="585"/>
    <cellStyle name="差_铝门窗BQ-PH REV" xfId="976"/>
    <cellStyle name="常规" xfId="0" builtinId="0"/>
    <cellStyle name="常规 10" xfId="977"/>
    <cellStyle name="常规 10 2" xfId="978"/>
    <cellStyle name="常规 10 2 2" xfId="979"/>
    <cellStyle name="常规 10 4" xfId="980"/>
    <cellStyle name="常规 11" xfId="981"/>
    <cellStyle name="常规 11 2" xfId="982"/>
    <cellStyle name="常规 11 8" xfId="983"/>
    <cellStyle name="常规 12" xfId="986"/>
    <cellStyle name="常规 12 2" xfId="988"/>
    <cellStyle name="常规 12 3" xfId="989"/>
    <cellStyle name="常规 13" xfId="990"/>
    <cellStyle name="常规 13 2" xfId="991"/>
    <cellStyle name="常规 14" xfId="992"/>
    <cellStyle name="常规 14 2" xfId="993"/>
    <cellStyle name="常规 15" xfId="582"/>
    <cellStyle name="常规 15 2" xfId="994"/>
    <cellStyle name="常规 16" xfId="995"/>
    <cellStyle name="常规 16 2" xfId="996"/>
    <cellStyle name="常规 17" xfId="997"/>
    <cellStyle name="常规 18" xfId="998"/>
    <cellStyle name="常规 2" xfId="999"/>
    <cellStyle name="常规 2 2" xfId="1001"/>
    <cellStyle name="常规 2 2 2" xfId="1003"/>
    <cellStyle name="常规 2 2 2 2" xfId="1004"/>
    <cellStyle name="常规 2 2 2 2 2" xfId="1479"/>
    <cellStyle name="常规 2 2 2 3" xfId="1005"/>
    <cellStyle name="常规 2 2 2 3 2" xfId="1006"/>
    <cellStyle name="常规 2 2 2 4" xfId="57"/>
    <cellStyle name="常规 2 2 3" xfId="1007"/>
    <cellStyle name="常规 2 2 3 2" xfId="1008"/>
    <cellStyle name="常规 2 2 3 3" xfId="1009"/>
    <cellStyle name="常规 2 2 4" xfId="1010"/>
    <cellStyle name="常规 2 2 5" xfId="1011"/>
    <cellStyle name="常规 2 2 5 2" xfId="820"/>
    <cellStyle name="常规 2 2 6" xfId="1012"/>
    <cellStyle name="常规 2 2 7" xfId="1013"/>
    <cellStyle name="常规 2 2 8" xfId="1478"/>
    <cellStyle name="常规 2 23" xfId="305"/>
    <cellStyle name="常规 2 3" xfId="781"/>
    <cellStyle name="常规 2 3 2" xfId="79"/>
    <cellStyle name="常规 2 3 3" xfId="783"/>
    <cellStyle name="常规 2 3 3 2" xfId="785"/>
    <cellStyle name="常规 2 3 3 3" xfId="875"/>
    <cellStyle name="常规 2 3 4" xfId="1014"/>
    <cellStyle name="常规 2 4" xfId="787"/>
    <cellStyle name="常规 2 5" xfId="789"/>
    <cellStyle name="常规 2 5 2" xfId="791"/>
    <cellStyle name="常规 2 5 3" xfId="1015"/>
    <cellStyle name="常规 2 6" xfId="1016"/>
    <cellStyle name="常规 2 6 2" xfId="1017"/>
    <cellStyle name="常规 2 6 3" xfId="1018"/>
    <cellStyle name="常规 2 7" xfId="1019"/>
    <cellStyle name="常规 2 8" xfId="1020"/>
    <cellStyle name="常规 2 9" xfId="1477"/>
    <cellStyle name="常规 2_强电地上" xfId="1022"/>
    <cellStyle name="常规 3" xfId="692"/>
    <cellStyle name="常规 3 2" xfId="1023"/>
    <cellStyle name="常规 3 3" xfId="794"/>
    <cellStyle name="常规 3 3 2" xfId="1025"/>
    <cellStyle name="常规 3 4" xfId="796"/>
    <cellStyle name="常规 3 5" xfId="1026"/>
    <cellStyle name="常规 39" xfId="2"/>
    <cellStyle name="常规 4" xfId="1027"/>
    <cellStyle name="常规 4 2" xfId="1030"/>
    <cellStyle name="常规 5" xfId="1032"/>
    <cellStyle name="常规 5 2" xfId="1035"/>
    <cellStyle name="常规 6" xfId="953"/>
    <cellStyle name="常规 6 2" xfId="1037"/>
    <cellStyle name="常规 7" xfId="1039"/>
    <cellStyle name="常规 7 2" xfId="1042"/>
    <cellStyle name="常规 8" xfId="1044"/>
    <cellStyle name="常规 8 2" xfId="1047"/>
    <cellStyle name="常规 9" xfId="1050"/>
    <cellStyle name="常规 9 2" xfId="371"/>
    <cellStyle name="常规_ABK公共广播" xfId="1492"/>
    <cellStyle name="常规_ABK广播 (网络化)_1" xfId="1493"/>
    <cellStyle name="常规_B1监控" xfId="1485"/>
    <cellStyle name="常规_B4可视对讲系统-LYH 2" xfId="1488"/>
    <cellStyle name="常规_ChenJian20040708" xfId="1495"/>
    <cellStyle name="常规_Sheet1" xfId="1497"/>
    <cellStyle name="常规_Sheet1_广播_1" xfId="1494"/>
    <cellStyle name="常规_地铁投标监控成本价" xfId="1484"/>
    <cellStyle name="常规_给小郑整理的报价文件" xfId="1490"/>
    <cellStyle name="常规_广播_1" xfId="1491"/>
    <cellStyle name="常规_科倍公司系统投标报价" xfId="1483"/>
    <cellStyle name="常规_少年图书馆设备预算表终" xfId="1487"/>
    <cellStyle name="常规_少年图书馆设备预算表终 2" xfId="1489"/>
    <cellStyle name="常规_设备清单报价" xfId="1053"/>
    <cellStyle name="常规_综合布线" xfId="1486"/>
    <cellStyle name="好 10" xfId="1000"/>
    <cellStyle name="好 10 2" xfId="1002"/>
    <cellStyle name="好 11" xfId="693"/>
    <cellStyle name="好 11 2" xfId="1024"/>
    <cellStyle name="好 12" xfId="1028"/>
    <cellStyle name="好 12 2" xfId="1031"/>
    <cellStyle name="好 13" xfId="1033"/>
    <cellStyle name="好 13 2" xfId="1036"/>
    <cellStyle name="好 14" xfId="954"/>
    <cellStyle name="好 14 2" xfId="1038"/>
    <cellStyle name="好 15" xfId="1040"/>
    <cellStyle name="好 15 2" xfId="1043"/>
    <cellStyle name="好 16" xfId="1045"/>
    <cellStyle name="好 16 2" xfId="1048"/>
    <cellStyle name="好 2" xfId="1054"/>
    <cellStyle name="好 2 2" xfId="1055"/>
    <cellStyle name="好 3" xfId="1056"/>
    <cellStyle name="好 3 2" xfId="1057"/>
    <cellStyle name="好 4" xfId="1058"/>
    <cellStyle name="好 4 2" xfId="987"/>
    <cellStyle name="好 5" xfId="887"/>
    <cellStyle name="好 5 2" xfId="1059"/>
    <cellStyle name="好 6" xfId="1060"/>
    <cellStyle name="好 6 2" xfId="1061"/>
    <cellStyle name="好 7" xfId="1062"/>
    <cellStyle name="好 7 2" xfId="1063"/>
    <cellStyle name="好 8" xfId="748"/>
    <cellStyle name="好 8 2" xfId="1064"/>
    <cellStyle name="好 9" xfId="750"/>
    <cellStyle name="好 9 2" xfId="1065"/>
    <cellStyle name="好_S433Q消防清单" xfId="984"/>
    <cellStyle name="好_S433Q消防清单_海南万宁项目空调清单(供应)" xfId="1067"/>
    <cellStyle name="好_S433Q消防清单_海南万宁项目消防清单" xfId="1068"/>
    <cellStyle name="好_地下车库机电工程量清单(2010.11.26)" xfId="1069"/>
    <cellStyle name="好_铝门窗BQ-PH REV" xfId="1070"/>
    <cellStyle name="汇总 10" xfId="1071"/>
    <cellStyle name="汇总 10 2" xfId="1073"/>
    <cellStyle name="汇总 11" xfId="1076"/>
    <cellStyle name="汇总 11 2" xfId="1078"/>
    <cellStyle name="汇总 12" xfId="1080"/>
    <cellStyle name="汇总 12 2" xfId="1082"/>
    <cellStyle name="汇总 13" xfId="1084"/>
    <cellStyle name="汇总 13 2" xfId="1086"/>
    <cellStyle name="汇总 14" xfId="1088"/>
    <cellStyle name="汇总 14 2" xfId="1090"/>
    <cellStyle name="汇总 15" xfId="1092"/>
    <cellStyle name="汇总 15 2" xfId="1094"/>
    <cellStyle name="汇总 16" xfId="805"/>
    <cellStyle name="汇总 16 2" xfId="1096"/>
    <cellStyle name="汇总 2" xfId="1097"/>
    <cellStyle name="汇总 2 2" xfId="1098"/>
    <cellStyle name="汇总 3" xfId="1099"/>
    <cellStyle name="汇总 3 2" xfId="1100"/>
    <cellStyle name="汇总 4" xfId="1101"/>
    <cellStyle name="汇总 4 2" xfId="1102"/>
    <cellStyle name="汇总 5" xfId="1103"/>
    <cellStyle name="汇总 5 2" xfId="1104"/>
    <cellStyle name="汇总 6" xfId="1105"/>
    <cellStyle name="汇总 6 2" xfId="1106"/>
    <cellStyle name="汇总 7" xfId="1074"/>
    <cellStyle name="汇总 7 2" xfId="1107"/>
    <cellStyle name="汇总 8" xfId="1108"/>
    <cellStyle name="汇总 8 2" xfId="1109"/>
    <cellStyle name="汇总 9" xfId="1110"/>
    <cellStyle name="汇总 9 2" xfId="1111"/>
    <cellStyle name="货币 2" xfId="1112"/>
    <cellStyle name="计算 10" xfId="937"/>
    <cellStyle name="计算 10 2" xfId="1113"/>
    <cellStyle name="计算 11" xfId="1114"/>
    <cellStyle name="计算 11 2" xfId="1115"/>
    <cellStyle name="计算 12" xfId="1116"/>
    <cellStyle name="计算 12 2" xfId="1117"/>
    <cellStyle name="计算 13" xfId="1118"/>
    <cellStyle name="计算 13 2" xfId="458"/>
    <cellStyle name="计算 14" xfId="34"/>
    <cellStyle name="计算 14 2" xfId="1119"/>
    <cellStyle name="计算 15" xfId="1120"/>
    <cellStyle name="计算 15 2" xfId="1121"/>
    <cellStyle name="计算 16" xfId="1122"/>
    <cellStyle name="计算 16 2" xfId="1123"/>
    <cellStyle name="计算 2" xfId="1124"/>
    <cellStyle name="计算 2 2" xfId="1125"/>
    <cellStyle name="计算 3" xfId="1126"/>
    <cellStyle name="计算 3 2" xfId="1127"/>
    <cellStyle name="计算 4" xfId="1066"/>
    <cellStyle name="计算 4 2" xfId="1128"/>
    <cellStyle name="计算 5" xfId="1129"/>
    <cellStyle name="计算 5 2" xfId="1130"/>
    <cellStyle name="计算 6" xfId="1131"/>
    <cellStyle name="计算 6 2" xfId="1132"/>
    <cellStyle name="计算 7" xfId="594"/>
    <cellStyle name="计算 7 2" xfId="1133"/>
    <cellStyle name="计算 8" xfId="94"/>
    <cellStyle name="计算 8 2" xfId="1134"/>
    <cellStyle name="计算 9" xfId="1135"/>
    <cellStyle name="计算 9 2" xfId="1136"/>
    <cellStyle name="检查单元格 10" xfId="1137"/>
    <cellStyle name="检查单元格 10 2" xfId="1138"/>
    <cellStyle name="检查单元格 11" xfId="1139"/>
    <cellStyle name="检查单元格 11 2" xfId="1140"/>
    <cellStyle name="检查单元格 12" xfId="1141"/>
    <cellStyle name="检查单元格 12 2" xfId="1142"/>
    <cellStyle name="检查单元格 13" xfId="1143"/>
    <cellStyle name="检查单元格 13 2" xfId="1144"/>
    <cellStyle name="检查单元格 14" xfId="1145"/>
    <cellStyle name="检查单元格 14 2" xfId="1146"/>
    <cellStyle name="检查单元格 15" xfId="1147"/>
    <cellStyle name="检查单元格 15 2" xfId="1148"/>
    <cellStyle name="检查单元格 16" xfId="1149"/>
    <cellStyle name="检查单元格 16 2" xfId="1150"/>
    <cellStyle name="检查单元格 2" xfId="1151"/>
    <cellStyle name="检查单元格 2 2" xfId="1152"/>
    <cellStyle name="检查单元格 3" xfId="1153"/>
    <cellStyle name="检查单元格 3 2" xfId="1154"/>
    <cellStyle name="检查单元格 4" xfId="1155"/>
    <cellStyle name="检查单元格 4 2" xfId="1156"/>
    <cellStyle name="检查单元格 5" xfId="865"/>
    <cellStyle name="检查单元格 5 2" xfId="1157"/>
    <cellStyle name="检查单元格 6" xfId="1158"/>
    <cellStyle name="检查单元格 6 2" xfId="1159"/>
    <cellStyle name="检查单元格 7" xfId="1160"/>
    <cellStyle name="检查单元格 7 2" xfId="1161"/>
    <cellStyle name="检查单元格 8" xfId="1162"/>
    <cellStyle name="检查单元格 8 2" xfId="1163"/>
    <cellStyle name="检查单元格 9" xfId="1164"/>
    <cellStyle name="检查单元格 9 2" xfId="1165"/>
    <cellStyle name="解释性文本 2" xfId="1166"/>
    <cellStyle name="警告文本 10" xfId="1168"/>
    <cellStyle name="警告文本 10 2" xfId="1169"/>
    <cellStyle name="警告文本 11" xfId="1170"/>
    <cellStyle name="警告文本 11 2" xfId="1171"/>
    <cellStyle name="警告文本 12" xfId="1172"/>
    <cellStyle name="警告文本 12 2" xfId="1173"/>
    <cellStyle name="警告文本 13" xfId="1174"/>
    <cellStyle name="警告文本 13 2" xfId="1175"/>
    <cellStyle name="警告文本 14" xfId="9"/>
    <cellStyle name="警告文本 14 2" xfId="772"/>
    <cellStyle name="警告文本 15" xfId="1176"/>
    <cellStyle name="警告文本 15 2" xfId="1177"/>
    <cellStyle name="警告文本 16" xfId="1178"/>
    <cellStyle name="警告文本 16 2" xfId="1179"/>
    <cellStyle name="警告文本 2" xfId="1180"/>
    <cellStyle name="警告文本 2 2" xfId="1181"/>
    <cellStyle name="警告文本 3" xfId="1182"/>
    <cellStyle name="警告文本 3 2" xfId="1183"/>
    <cellStyle name="警告文本 4" xfId="1184"/>
    <cellStyle name="警告文本 4 2" xfId="1185"/>
    <cellStyle name="警告文本 5" xfId="1186"/>
    <cellStyle name="警告文本 5 2" xfId="1187"/>
    <cellStyle name="警告文本 6" xfId="1188"/>
    <cellStyle name="警告文本 6 2" xfId="1189"/>
    <cellStyle name="警告文本 7" xfId="1190"/>
    <cellStyle name="警告文本 7 2" xfId="1191"/>
    <cellStyle name="警告文本 8" xfId="1192"/>
    <cellStyle name="警告文本 8 2" xfId="1193"/>
    <cellStyle name="警告文本 9" xfId="1194"/>
    <cellStyle name="警告文本 9 2" xfId="1195"/>
    <cellStyle name="链接单元格 10" xfId="1196"/>
    <cellStyle name="链接单元格 10 2" xfId="1197"/>
    <cellStyle name="链接单元格 11" xfId="600"/>
    <cellStyle name="链接单元格 11 2" xfId="1198"/>
    <cellStyle name="链接单元格 12" xfId="1199"/>
    <cellStyle name="链接单元格 12 2" xfId="1200"/>
    <cellStyle name="链接单元格 13" xfId="845"/>
    <cellStyle name="链接单元格 13 2" xfId="1201"/>
    <cellStyle name="链接单元格 14" xfId="1202"/>
    <cellStyle name="链接单元格 14 2" xfId="1203"/>
    <cellStyle name="链接单元格 15" xfId="1204"/>
    <cellStyle name="链接单元格 15 2" xfId="1205"/>
    <cellStyle name="链接单元格 16" xfId="1206"/>
    <cellStyle name="链接单元格 16 2" xfId="1207"/>
    <cellStyle name="链接单元格 2" xfId="1208"/>
    <cellStyle name="链接单元格 2 2" xfId="1209"/>
    <cellStyle name="链接单元格 3" xfId="1210"/>
    <cellStyle name="链接单元格 3 2" xfId="1211"/>
    <cellStyle name="链接单元格 4" xfId="1212"/>
    <cellStyle name="链接单元格 4 2" xfId="1213"/>
    <cellStyle name="链接单元格 5" xfId="1214"/>
    <cellStyle name="链接单元格 5 2" xfId="1215"/>
    <cellStyle name="链接单元格 6" xfId="1216"/>
    <cellStyle name="链接单元格 6 2" xfId="1217"/>
    <cellStyle name="链接单元格 7" xfId="1049"/>
    <cellStyle name="链接单元格 7 2" xfId="1218"/>
    <cellStyle name="链接单元格 8" xfId="1219"/>
    <cellStyle name="链接单元格 8 2" xfId="1220"/>
    <cellStyle name="链接单元格 9" xfId="1221"/>
    <cellStyle name="链接单元格 9 2" xfId="1222"/>
    <cellStyle name="砯刽 [0]_PLDT1x" xfId="281"/>
    <cellStyle name="砯刽_PLDTPL" xfId="1223"/>
    <cellStyle name="普通_ 报 价 原 则" xfId="1224"/>
    <cellStyle name="千分位[0]_laroux" xfId="1225"/>
    <cellStyle name="千分位_laroux" xfId="1227"/>
    <cellStyle name="千位[0]_3520" xfId="1228"/>
    <cellStyle name="千位_3520" xfId="1229"/>
    <cellStyle name="千位分隔" xfId="18" builtinId="3"/>
    <cellStyle name="千位分隔 10" xfId="1230"/>
    <cellStyle name="千位分隔 11" xfId="1052"/>
    <cellStyle name="千位分隔 12" xfId="1231"/>
    <cellStyle name="千位分隔 13" xfId="682"/>
    <cellStyle name="千位分隔 14" xfId="685"/>
    <cellStyle name="千位分隔 15" xfId="904"/>
    <cellStyle name="千位分隔 16" xfId="907"/>
    <cellStyle name="千位分隔 17" xfId="1473"/>
    <cellStyle name="千位分隔 2" xfId="754"/>
    <cellStyle name="千位分隔 2 2" xfId="1232"/>
    <cellStyle name="千位分隔 3" xfId="757"/>
    <cellStyle name="千位分隔 3 2" xfId="760"/>
    <cellStyle name="千位分隔 4" xfId="921"/>
    <cellStyle name="千位分隔 5" xfId="924"/>
    <cellStyle name="千位分隔 6" xfId="670"/>
    <cellStyle name="千位分隔 7" xfId="929"/>
    <cellStyle name="千位分隔 8" xfId="932"/>
    <cellStyle name="千位分隔 9" xfId="935"/>
    <cellStyle name="千位分隔[0] 10" xfId="501"/>
    <cellStyle name="千位分隔[0] 11" xfId="1233"/>
    <cellStyle name="千位分隔[0] 12" xfId="1234"/>
    <cellStyle name="千位分隔[0] 13" xfId="1235"/>
    <cellStyle name="千位分隔[0] 14" xfId="1236"/>
    <cellStyle name="千位分隔[0] 15" xfId="292"/>
    <cellStyle name="千位分隔[0] 16" xfId="1237"/>
    <cellStyle name="千位分隔[0] 2" xfId="1239"/>
    <cellStyle name="千位分隔[0] 3" xfId="1240"/>
    <cellStyle name="千位分隔[0] 4" xfId="1242"/>
    <cellStyle name="千位分隔[0] 5" xfId="1243"/>
    <cellStyle name="千位分隔[0] 6" xfId="1244"/>
    <cellStyle name="千位分隔[0] 7" xfId="1246"/>
    <cellStyle name="千位分隔[0] 8" xfId="1247"/>
    <cellStyle name="千位分隔[0] 9" xfId="697"/>
    <cellStyle name="强调 1" xfId="400"/>
    <cellStyle name="强调 2" xfId="403"/>
    <cellStyle name="强调 3" xfId="1248"/>
    <cellStyle name="强调文字颜色 1 10" xfId="1249"/>
    <cellStyle name="强调文字颜色 1 10 2" xfId="1250"/>
    <cellStyle name="强调文字颜色 1 11" xfId="1251"/>
    <cellStyle name="强调文字颜色 1 11 2" xfId="1252"/>
    <cellStyle name="强调文字颜色 1 12" xfId="1253"/>
    <cellStyle name="强调文字颜色 1 12 2" xfId="1254"/>
    <cellStyle name="强调文字颜色 1 13" xfId="1255"/>
    <cellStyle name="强调文字颜色 1 13 2" xfId="114"/>
    <cellStyle name="强调文字颜色 1 14" xfId="1256"/>
    <cellStyle name="强调文字颜色 1 14 2" xfId="1258"/>
    <cellStyle name="强调文字颜色 1 15" xfId="1259"/>
    <cellStyle name="强调文字颜色 1 15 2" xfId="1260"/>
    <cellStyle name="强调文字颜色 1 16" xfId="125"/>
    <cellStyle name="强调文字颜色 1 16 2" xfId="1261"/>
    <cellStyle name="强调文字颜色 1 2" xfId="1262"/>
    <cellStyle name="强调文字颜色 1 2 2" xfId="577"/>
    <cellStyle name="强调文字颜色 1 3" xfId="1263"/>
    <cellStyle name="强调文字颜色 1 3 2" xfId="1264"/>
    <cellStyle name="强调文字颜色 1 4" xfId="1265"/>
    <cellStyle name="强调文字颜色 1 4 2" xfId="1266"/>
    <cellStyle name="强调文字颜色 1 5" xfId="1267"/>
    <cellStyle name="强调文字颜色 1 5 2" xfId="1268"/>
    <cellStyle name="强调文字颜色 1 6" xfId="1270"/>
    <cellStyle name="强调文字颜色 1 6 2" xfId="1271"/>
    <cellStyle name="强调文字颜色 1 7" xfId="1272"/>
    <cellStyle name="强调文字颜色 1 7 2" xfId="598"/>
    <cellStyle name="强调文字颜色 1 8" xfId="14"/>
    <cellStyle name="强调文字颜色 1 8 2" xfId="1273"/>
    <cellStyle name="强调文字颜色 1 9" xfId="1274"/>
    <cellStyle name="强调文字颜色 1 9 2" xfId="1275"/>
    <cellStyle name="强调文字颜色 2 10" xfId="1276"/>
    <cellStyle name="强调文字颜色 2 10 2" xfId="210"/>
    <cellStyle name="强调文字颜色 2 11" xfId="1277"/>
    <cellStyle name="强调文字颜色 2 11 2" xfId="1278"/>
    <cellStyle name="强调文字颜色 2 12" xfId="1279"/>
    <cellStyle name="强调文字颜色 2 12 2" xfId="1280"/>
    <cellStyle name="强调文字颜色 2 13" xfId="32"/>
    <cellStyle name="强调文字颜色 2 13 2" xfId="1167"/>
    <cellStyle name="强调文字颜色 2 14" xfId="1281"/>
    <cellStyle name="强调文字颜色 2 14 2" xfId="1283"/>
    <cellStyle name="强调文字颜色 2 15" xfId="1284"/>
    <cellStyle name="强调文字颜色 2 15 2" xfId="286"/>
    <cellStyle name="强调文字颜色 2 16" xfId="1285"/>
    <cellStyle name="强调文字颜色 2 16 2" xfId="1286"/>
    <cellStyle name="强调文字颜色 2 2" xfId="1287"/>
    <cellStyle name="强调文字颜色 2 2 2" xfId="637"/>
    <cellStyle name="强调文字颜色 2 3" xfId="1288"/>
    <cellStyle name="强调文字颜色 2 3 2" xfId="5"/>
    <cellStyle name="强调文字颜色 2 4" xfId="1289"/>
    <cellStyle name="强调文字颜色 2 4 2" xfId="639"/>
    <cellStyle name="强调文字颜色 2 5" xfId="1290"/>
    <cellStyle name="强调文字颜色 2 5 2" xfId="1291"/>
    <cellStyle name="强调文字颜色 2 6" xfId="1292"/>
    <cellStyle name="强调文字颜色 2 6 2" xfId="641"/>
    <cellStyle name="强调文字颜色 2 7" xfId="1293"/>
    <cellStyle name="强调文字颜色 2 7 2" xfId="1294"/>
    <cellStyle name="强调文字颜色 2 8" xfId="1295"/>
    <cellStyle name="强调文字颜色 2 8 2" xfId="1296"/>
    <cellStyle name="强调文字颜色 2 9" xfId="1297"/>
    <cellStyle name="强调文字颜色 2 9 2" xfId="1298"/>
    <cellStyle name="强调文字颜色 3 10" xfId="1299"/>
    <cellStyle name="强调文字颜色 3 10 2" xfId="1257"/>
    <cellStyle name="强调文字颜色 3 11" xfId="1300"/>
    <cellStyle name="强调文字颜色 3 11 2" xfId="1301"/>
    <cellStyle name="强调文字颜色 3 12" xfId="1302"/>
    <cellStyle name="强调文字颜色 3 12 2" xfId="1303"/>
    <cellStyle name="强调文字颜色 3 13" xfId="1304"/>
    <cellStyle name="强调文字颜色 3 13 2" xfId="1305"/>
    <cellStyle name="强调文字颜色 3 14" xfId="1306"/>
    <cellStyle name="强调文字颜色 3 14 2" xfId="1307"/>
    <cellStyle name="强调文字颜色 3 15" xfId="1308"/>
    <cellStyle name="强调文字颜色 3 15 2" xfId="1282"/>
    <cellStyle name="强调文字颜色 3 16" xfId="1309"/>
    <cellStyle name="强调文字颜色 3 16 2" xfId="1310"/>
    <cellStyle name="强调文字颜色 3 2" xfId="1311"/>
    <cellStyle name="强调文字颜色 3 2 2" xfId="1312"/>
    <cellStyle name="强调文字颜色 3 3" xfId="1313"/>
    <cellStyle name="强调文字颜色 3 3 2" xfId="1314"/>
    <cellStyle name="强调文字颜色 3 4" xfId="1315"/>
    <cellStyle name="强调文字颜色 3 4 2" xfId="1316"/>
    <cellStyle name="强调文字颜色 3 5" xfId="1317"/>
    <cellStyle name="强调文字颜色 3 5 2" xfId="1318"/>
    <cellStyle name="强调文字颜色 3 6" xfId="1319"/>
    <cellStyle name="强调文字颜色 3 6 2" xfId="1320"/>
    <cellStyle name="强调文字颜色 3 7" xfId="1321"/>
    <cellStyle name="强调文字颜色 3 7 2" xfId="1238"/>
    <cellStyle name="强调文字颜色 3 8" xfId="1322"/>
    <cellStyle name="强调文字颜色 3 8 2" xfId="1323"/>
    <cellStyle name="强调文字颜色 3 9" xfId="1324"/>
    <cellStyle name="强调文字颜色 3 9 2" xfId="1325"/>
    <cellStyle name="强调文字颜色 4 10" xfId="1326"/>
    <cellStyle name="强调文字颜色 4 10 2" xfId="1327"/>
    <cellStyle name="强调文字颜色 4 11" xfId="1072"/>
    <cellStyle name="强调文字颜色 4 11 2" xfId="1075"/>
    <cellStyle name="强调文字颜色 4 12" xfId="1077"/>
    <cellStyle name="强调文字颜色 4 12 2" xfId="1079"/>
    <cellStyle name="强调文字颜色 4 13" xfId="1081"/>
    <cellStyle name="强调文字颜色 4 13 2" xfId="1083"/>
    <cellStyle name="强调文字颜色 4 14" xfId="1085"/>
    <cellStyle name="强调文字颜色 4 14 2" xfId="1087"/>
    <cellStyle name="强调文字颜色 4 15" xfId="1089"/>
    <cellStyle name="强调文字颜色 4 15 2" xfId="1091"/>
    <cellStyle name="强调文字颜色 4 16" xfId="1093"/>
    <cellStyle name="强调文字颜色 4 16 2" xfId="1095"/>
    <cellStyle name="强调文字颜色 4 2" xfId="1328"/>
    <cellStyle name="强调文字颜色 4 2 2" xfId="1329"/>
    <cellStyle name="强调文字颜色 4 3" xfId="1330"/>
    <cellStyle name="强调文字颜色 4 3 2" xfId="1331"/>
    <cellStyle name="强调文字颜色 4 4" xfId="1332"/>
    <cellStyle name="强调文字颜色 4 4 2" xfId="1333"/>
    <cellStyle name="强调文字颜色 4 5" xfId="1334"/>
    <cellStyle name="强调文字颜色 4 5 2" xfId="1335"/>
    <cellStyle name="强调文字颜色 4 6" xfId="1336"/>
    <cellStyle name="强调文字颜色 4 6 2" xfId="1337"/>
    <cellStyle name="强调文字颜色 4 7" xfId="1338"/>
    <cellStyle name="强调文字颜色 4 7 2" xfId="1339"/>
    <cellStyle name="强调文字颜色 4 8" xfId="1340"/>
    <cellStyle name="强调文字颜色 4 8 2" xfId="1342"/>
    <cellStyle name="强调文字颜色 4 9" xfId="1344"/>
    <cellStyle name="强调文字颜色 4 9 2" xfId="1346"/>
    <cellStyle name="强调文字颜色 5 10" xfId="1348"/>
    <cellStyle name="强调文字颜色 5 10 2" xfId="1349"/>
    <cellStyle name="强调文字颜色 5 11" xfId="838"/>
    <cellStyle name="强调文字颜色 5 11 2" xfId="1350"/>
    <cellStyle name="强调文字颜色 5 12" xfId="1351"/>
    <cellStyle name="强调文字颜色 5 12 2" xfId="1352"/>
    <cellStyle name="强调文字颜色 5 13" xfId="1353"/>
    <cellStyle name="强调文字颜色 5 13 2" xfId="1354"/>
    <cellStyle name="强调文字颜色 5 14" xfId="1355"/>
    <cellStyle name="强调文字颜色 5 14 2" xfId="1356"/>
    <cellStyle name="强调文字颜色 5 15" xfId="1357"/>
    <cellStyle name="强调文字颜色 5 15 2" xfId="1358"/>
    <cellStyle name="强调文字颜色 5 16" xfId="364"/>
    <cellStyle name="强调文字颜色 5 16 2" xfId="1359"/>
    <cellStyle name="强调文字颜色 5 2" xfId="1360"/>
    <cellStyle name="强调文字颜色 5 2 2" xfId="683"/>
    <cellStyle name="强调文字颜色 5 3" xfId="1361"/>
    <cellStyle name="强调文字颜色 5 3 2" xfId="1362"/>
    <cellStyle name="强调文字颜色 5 4" xfId="1363"/>
    <cellStyle name="强调文字颜色 5 4 2" xfId="1364"/>
    <cellStyle name="强调文字颜色 5 5" xfId="1365"/>
    <cellStyle name="强调文字颜色 5 5 2" xfId="1241"/>
    <cellStyle name="强调文字颜色 5 6" xfId="1366"/>
    <cellStyle name="强调文字颜色 5 6 2" xfId="1367"/>
    <cellStyle name="强调文字颜色 5 7" xfId="1368"/>
    <cellStyle name="强调文字颜色 5 7 2" xfId="1369"/>
    <cellStyle name="强调文字颜色 5 8" xfId="1370"/>
    <cellStyle name="强调文字颜色 5 8 2" xfId="1371"/>
    <cellStyle name="强调文字颜色 5 9" xfId="1372"/>
    <cellStyle name="强调文字颜色 5 9 2" xfId="1373"/>
    <cellStyle name="强调文字颜色 6 10" xfId="1374"/>
    <cellStyle name="强调文字颜色 6 10 2" xfId="1375"/>
    <cellStyle name="强调文字颜色 6 11" xfId="850"/>
    <cellStyle name="强调文字颜色 6 11 2" xfId="1376"/>
    <cellStyle name="强调文字颜色 6 12" xfId="1377"/>
    <cellStyle name="强调文字颜色 6 12 2" xfId="826"/>
    <cellStyle name="强调文字颜色 6 13" xfId="1378"/>
    <cellStyle name="强调文字颜色 6 13 2" xfId="857"/>
    <cellStyle name="强调文字颜色 6 14" xfId="1379"/>
    <cellStyle name="强调文字颜色 6 14 2" xfId="891"/>
    <cellStyle name="强调文字颜色 6 15" xfId="1380"/>
    <cellStyle name="强调文字颜色 6 15 2" xfId="925"/>
    <cellStyle name="强调文字颜色 6 16" xfId="503"/>
    <cellStyle name="强调文字颜色 6 16 2" xfId="1381"/>
    <cellStyle name="强调文字颜色 6 2" xfId="1382"/>
    <cellStyle name="强调文字颜色 6 2 2" xfId="1383"/>
    <cellStyle name="强调文字颜色 6 3" xfId="1384"/>
    <cellStyle name="强调文字颜色 6 3 2" xfId="1385"/>
    <cellStyle name="强调文字颜色 6 4" xfId="1386"/>
    <cellStyle name="强调文字颜色 6 4 2" xfId="647"/>
    <cellStyle name="强调文字颜色 6 5" xfId="1387"/>
    <cellStyle name="强调文字颜色 6 5 2" xfId="985"/>
    <cellStyle name="强调文字颜色 6 6" xfId="1388"/>
    <cellStyle name="强调文字颜色 6 6 2" xfId="1389"/>
    <cellStyle name="强调文字颜色 6 7" xfId="1390"/>
    <cellStyle name="强调文字颜色 6 7 2" xfId="1391"/>
    <cellStyle name="强调文字颜色 6 8" xfId="1392"/>
    <cellStyle name="强调文字颜色 6 8 2" xfId="702"/>
    <cellStyle name="强调文字颜色 6 9" xfId="1393"/>
    <cellStyle name="强调文字颜色 6 9 2" xfId="1394"/>
    <cellStyle name="适中 10" xfId="1395"/>
    <cellStyle name="适中 10 2" xfId="1397"/>
    <cellStyle name="适中 11" xfId="1398"/>
    <cellStyle name="适中 11 2" xfId="1399"/>
    <cellStyle name="适中 12" xfId="1400"/>
    <cellStyle name="适中 12 2" xfId="1401"/>
    <cellStyle name="适中 13" xfId="1402"/>
    <cellStyle name="适中 13 2" xfId="1403"/>
    <cellStyle name="适中 14" xfId="1405"/>
    <cellStyle name="适中 14 2" xfId="40"/>
    <cellStyle name="适中 15" xfId="1406"/>
    <cellStyle name="适中 15 2" xfId="1407"/>
    <cellStyle name="适中 16" xfId="1408"/>
    <cellStyle name="适中 16 2" xfId="1409"/>
    <cellStyle name="适中 2" xfId="66"/>
    <cellStyle name="适中 2 2" xfId="1410"/>
    <cellStyle name="适中 3" xfId="1411"/>
    <cellStyle name="适中 3 2" xfId="1412"/>
    <cellStyle name="适中 4" xfId="1413"/>
    <cellStyle name="适中 4 2" xfId="1414"/>
    <cellStyle name="适中 5" xfId="1415"/>
    <cellStyle name="适中 5 2" xfId="1416"/>
    <cellStyle name="适中 6" xfId="1417"/>
    <cellStyle name="适中 6 2" xfId="1418"/>
    <cellStyle name="适中 7" xfId="1419"/>
    <cellStyle name="适中 7 2" xfId="1420"/>
    <cellStyle name="适中 8" xfId="1421"/>
    <cellStyle name="适中 8 2" xfId="64"/>
    <cellStyle name="适中 9" xfId="98"/>
    <cellStyle name="适中 9 2" xfId="1422"/>
    <cellStyle name="输出 10" xfId="1423"/>
    <cellStyle name="输出 10 2" xfId="1424"/>
    <cellStyle name="输出 11" xfId="1425"/>
    <cellStyle name="输出 11 2" xfId="1426"/>
    <cellStyle name="输出 12" xfId="1427"/>
    <cellStyle name="输出 12 2" xfId="1428"/>
    <cellStyle name="输出 13" xfId="1404"/>
    <cellStyle name="输出 13 2" xfId="1429"/>
    <cellStyle name="输出 14" xfId="1430"/>
    <cellStyle name="输出 14 2" xfId="1431"/>
    <cellStyle name="输出 15" xfId="1432"/>
    <cellStyle name="输出 15 2" xfId="1433"/>
    <cellStyle name="输出 16" xfId="1434"/>
    <cellStyle name="输出 16 2" xfId="1435"/>
    <cellStyle name="输出 2" xfId="59"/>
    <cellStyle name="输出 2 2" xfId="1436"/>
    <cellStyle name="输出 3" xfId="1437"/>
    <cellStyle name="输出 3 2" xfId="1438"/>
    <cellStyle name="输出 4" xfId="1269"/>
    <cellStyle name="输出 4 2" xfId="694"/>
    <cellStyle name="输出 5" xfId="1439"/>
    <cellStyle name="输出 5 2" xfId="1440"/>
    <cellStyle name="输出 6" xfId="1441"/>
    <cellStyle name="输出 6 2" xfId="908"/>
    <cellStyle name="输出 7" xfId="1442"/>
    <cellStyle name="输出 7 2" xfId="1443"/>
    <cellStyle name="输出 8" xfId="1444"/>
    <cellStyle name="输出 8 2" xfId="673"/>
    <cellStyle name="输出 9" xfId="1445"/>
    <cellStyle name="输出 9 2" xfId="1245"/>
    <cellStyle name="输入 10" xfId="1341"/>
    <cellStyle name="输入 10 2" xfId="1343"/>
    <cellStyle name="输入 11" xfId="1345"/>
    <cellStyle name="输入 11 2" xfId="1347"/>
    <cellStyle name="输入 12" xfId="1446"/>
    <cellStyle name="输入 12 2" xfId="1447"/>
    <cellStyle name="输入 13" xfId="310"/>
    <cellStyle name="输入 13 2" xfId="1448"/>
    <cellStyle name="输入 14" xfId="1449"/>
    <cellStyle name="输入 14 2" xfId="1450"/>
    <cellStyle name="输入 15" xfId="1451"/>
    <cellStyle name="输入 15 2" xfId="1396"/>
    <cellStyle name="输入 16" xfId="1452"/>
    <cellStyle name="输入 16 2" xfId="1453"/>
    <cellStyle name="输入 2" xfId="1021"/>
    <cellStyle name="输入 2 2" xfId="1454"/>
    <cellStyle name="输入 3" xfId="1455"/>
    <cellStyle name="输入 3 2" xfId="806"/>
    <cellStyle name="输入 4" xfId="1456"/>
    <cellStyle name="输入 4 2" xfId="1457"/>
    <cellStyle name="输入 5" xfId="1458"/>
    <cellStyle name="输入 5 2" xfId="1459"/>
    <cellStyle name="输入 6" xfId="1460"/>
    <cellStyle name="输入 6 2" xfId="1461"/>
    <cellStyle name="输入 7" xfId="1462"/>
    <cellStyle name="输入 7 2" xfId="1463"/>
    <cellStyle name="输入 8" xfId="1226"/>
    <cellStyle name="输入 8 2" xfId="1465"/>
    <cellStyle name="输入 9" xfId="1466"/>
    <cellStyle name="输入 9 2" xfId="1467"/>
    <cellStyle name="样式 1" xfId="226"/>
    <cellStyle name="样式 1 2" xfId="1476"/>
    <cellStyle name="样式 1 2 2 2" xfId="1482"/>
    <cellStyle name="一般" xfId="1498"/>
    <cellStyle name="一般_GZ_TinHePlaza_Shop" xfId="1468"/>
    <cellStyle name="注释 10" xfId="695"/>
    <cellStyle name="注释 11" xfId="1029"/>
    <cellStyle name="注释 12" xfId="1034"/>
    <cellStyle name="注释 13" xfId="955"/>
    <cellStyle name="注释 14" xfId="1041"/>
    <cellStyle name="注释 15" xfId="1046"/>
    <cellStyle name="注释 16" xfId="1051"/>
    <cellStyle name="注释 2" xfId="359"/>
    <cellStyle name="注释 3" xfId="1464"/>
    <cellStyle name="注释 4" xfId="1469"/>
    <cellStyle name="注释 5" xfId="1470"/>
    <cellStyle name="注释 6" xfId="1471"/>
    <cellStyle name="注释 7" xfId="466"/>
    <cellStyle name="注释 8" xfId="552"/>
    <cellStyle name="注释 9" xfId="1472"/>
  </cellStyles>
  <dxfs count="0"/>
  <tableStyles count="0" defaultTableStyle="TableStyleMedium2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" name="Text Box 116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3" name="Text Box 117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" name="Text Box 118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" name="Text Box 119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6" name="Text Box 120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7" name="Text Box 121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8" name="Text Box 122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9" name="Text Box 123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" name="Text Box 124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" name="Text Box 135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2" name="Text Box 136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3" name="Text Box 137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4" name="Text Box 138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5" name="Text Box 139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6" name="Text Box 140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7" name="Text Box 141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8" name="Text Box 142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9" name="Text Box 143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0" name="Text Box 144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1" name="Text Box 145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2" name="Text Box 146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3" name="Text Box 147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4" name="Text Box 148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5" name="Text Box 149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6" name="Text Box 150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7" name="Text Box 151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28" name="Text Box 152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118872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29" name="Text Box 223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409194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30" name="Text Box 224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409194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31" name="Text Box 225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409194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32" name="Text Box 226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409194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33" name="Text Box 227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409194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34" name="Text Box 228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409194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35" name="Text Box 229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4091940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95</xdr:row>
      <xdr:rowOff>0</xdr:rowOff>
    </xdr:from>
    <xdr:to>
      <xdr:col>2</xdr:col>
      <xdr:colOff>752475</xdr:colOff>
      <xdr:row>95</xdr:row>
      <xdr:rowOff>194309</xdr:rowOff>
    </xdr:to>
    <xdr:sp macro="" textlink="">
      <xdr:nvSpPr>
        <xdr:cNvPr id="36" name="Text Box 230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4196715" y="10942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37" name="Text Box 11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38" name="Text Box 11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39" name="Text Box 11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0" name="Text Box 11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1" name="Text Box 12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2" name="Text Box 12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3" name="Text Box 12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4" name="Text Box 12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5" name="Text Box 12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6" name="Text Box 13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7" name="Text Box 13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8" name="Text Box 13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49" name="Text Box 13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0" name="Text Box 13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1" name="Text Box 14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2" name="Text Box 14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3" name="Text Box 14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4" name="Text Box 14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5" name="Text Box 14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6" name="Text Box 14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7" name="Text Box 14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8" name="Text Box 14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59" name="Text Box 14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60" name="Text Box 14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61" name="Text Box 15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62" name="Text Box 15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63" name="Text Box 15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118872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64" name="Text Box 22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409194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65" name="Text Box 22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409194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66" name="Text Box 22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409194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67" name="Text Box 22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409194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409194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69" name="Text Box 22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409194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70" name="Text Box 22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4091940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95</xdr:row>
      <xdr:rowOff>0</xdr:rowOff>
    </xdr:from>
    <xdr:to>
      <xdr:col>2</xdr:col>
      <xdr:colOff>752475</xdr:colOff>
      <xdr:row>95</xdr:row>
      <xdr:rowOff>194309</xdr:rowOff>
    </xdr:to>
    <xdr:sp macro="" textlink="">
      <xdr:nvSpPr>
        <xdr:cNvPr id="71" name="Text Box 23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4196715" y="1046988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72" name="Text Box 116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73" name="Text Box 117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74" name="Text Box 118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75" name="Text Box 119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76" name="Text Box 120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77" name="Text Box 121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78" name="Text Box 122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79" name="Text Box 123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0" name="Text Box 124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1" name="Text Box 135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2" name="Text Box 136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3" name="Text Box 137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4" name="Text Box 138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5" name="Text Box 139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6" name="Text Box 140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7" name="Text Box 141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8" name="Text Box 142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89" name="Text Box 143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90" name="Text Box 144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91" name="Text Box 145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92" name="Text Box 146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93" name="Text Box 147"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94" name="Text Box 148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95" name="Text Box 149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96" name="Text Box 150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97" name="Text Box 151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190499</xdr:rowOff>
    </xdr:to>
    <xdr:sp macro="" textlink="">
      <xdr:nvSpPr>
        <xdr:cNvPr id="98" name="Text Box 152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 txBox="1">
          <a:spLocks noChangeArrowheads="1"/>
        </xdr:cNvSpPr>
      </xdr:nvSpPr>
      <xdr:spPr>
        <a:xfrm>
          <a:off x="118872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99" name="Text Box 116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0" name="Text Box 117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1" name="Text Box 118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2" name="Text Box 119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3" name="Text Box 120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4" name="Text Box 121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5" name="Text Box 122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6" name="Text Box 123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7" name="Text Box 124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8" name="Text Box 135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09" name="Text Box 136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0" name="Text Box 137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1" name="Text Box 138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2" name="Text Box 139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3" name="Text Box 140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4" name="Text Box 141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5" name="Text Box 142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6" name="Text Box 143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7" name="Text Box 144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8" name="Text Box 145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19" name="Text Box 146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20" name="Text Box 147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21" name="Text Box 148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22" name="Text Box 149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23" name="Text Box 150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24" name="Text Box 151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95</xdr:row>
      <xdr:rowOff>0</xdr:rowOff>
    </xdr:from>
    <xdr:to>
      <xdr:col>1</xdr:col>
      <xdr:colOff>647700</xdr:colOff>
      <xdr:row>95</xdr:row>
      <xdr:rowOff>194309</xdr:rowOff>
    </xdr:to>
    <xdr:sp macro="" textlink="">
      <xdr:nvSpPr>
        <xdr:cNvPr id="125" name="Text Box 152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SpPr txBox="1">
          <a:spLocks noChangeArrowheads="1"/>
        </xdr:cNvSpPr>
      </xdr:nvSpPr>
      <xdr:spPr>
        <a:xfrm>
          <a:off x="118872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126" name="Text Box 223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 txBox="1">
          <a:spLocks noChangeArrowheads="1"/>
        </xdr:cNvSpPr>
      </xdr:nvSpPr>
      <xdr:spPr>
        <a:xfrm>
          <a:off x="409194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127" name="Text Box 224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SpPr txBox="1">
          <a:spLocks noChangeArrowheads="1"/>
        </xdr:cNvSpPr>
      </xdr:nvSpPr>
      <xdr:spPr>
        <a:xfrm>
          <a:off x="409194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128" name="Text Box 225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SpPr txBox="1">
          <a:spLocks noChangeArrowheads="1"/>
        </xdr:cNvSpPr>
      </xdr:nvSpPr>
      <xdr:spPr>
        <a:xfrm>
          <a:off x="409194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129" name="Text Box 226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SpPr txBox="1">
          <a:spLocks noChangeArrowheads="1"/>
        </xdr:cNvSpPr>
      </xdr:nvSpPr>
      <xdr:spPr>
        <a:xfrm>
          <a:off x="409194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SpPr txBox="1">
          <a:spLocks noChangeArrowheads="1"/>
        </xdr:cNvSpPr>
      </xdr:nvSpPr>
      <xdr:spPr>
        <a:xfrm>
          <a:off x="409194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131" name="Text Box 228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SpPr txBox="1">
          <a:spLocks noChangeArrowheads="1"/>
        </xdr:cNvSpPr>
      </xdr:nvSpPr>
      <xdr:spPr>
        <a:xfrm>
          <a:off x="409194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95</xdr:row>
      <xdr:rowOff>0</xdr:rowOff>
    </xdr:from>
    <xdr:to>
      <xdr:col>2</xdr:col>
      <xdr:colOff>647700</xdr:colOff>
      <xdr:row>95</xdr:row>
      <xdr:rowOff>194309</xdr:rowOff>
    </xdr:to>
    <xdr:sp macro="" textlink="">
      <xdr:nvSpPr>
        <xdr:cNvPr id="132" name="Text Box 229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SpPr txBox="1">
          <a:spLocks noChangeArrowheads="1"/>
        </xdr:cNvSpPr>
      </xdr:nvSpPr>
      <xdr:spPr>
        <a:xfrm>
          <a:off x="4091940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95</xdr:row>
      <xdr:rowOff>0</xdr:rowOff>
    </xdr:from>
    <xdr:to>
      <xdr:col>2</xdr:col>
      <xdr:colOff>752475</xdr:colOff>
      <xdr:row>95</xdr:row>
      <xdr:rowOff>194309</xdr:rowOff>
    </xdr:to>
    <xdr:sp macro="" textlink="">
      <xdr:nvSpPr>
        <xdr:cNvPr id="133" name="Text Box 230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SpPr txBox="1">
          <a:spLocks noChangeArrowheads="1"/>
        </xdr:cNvSpPr>
      </xdr:nvSpPr>
      <xdr:spPr>
        <a:xfrm>
          <a:off x="4196715" y="124663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34" name="Text Box 223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SpPr txBox="1">
          <a:spLocks noChangeArrowheads="1"/>
        </xdr:cNvSpPr>
      </xdr:nvSpPr>
      <xdr:spPr>
        <a:xfrm>
          <a:off x="4091940" y="134264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35" name="Text Box 224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SpPr txBox="1">
          <a:spLocks noChangeArrowheads="1"/>
        </xdr:cNvSpPr>
      </xdr:nvSpPr>
      <xdr:spPr>
        <a:xfrm>
          <a:off x="4091940" y="134264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36" name="Text Box 225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SpPr txBox="1">
          <a:spLocks noChangeArrowheads="1"/>
        </xdr:cNvSpPr>
      </xdr:nvSpPr>
      <xdr:spPr>
        <a:xfrm>
          <a:off x="4091940" y="134264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37" name="Text Box 226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SpPr txBox="1">
          <a:spLocks noChangeArrowheads="1"/>
        </xdr:cNvSpPr>
      </xdr:nvSpPr>
      <xdr:spPr>
        <a:xfrm>
          <a:off x="4091940" y="134264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SpPr txBox="1">
          <a:spLocks noChangeArrowheads="1"/>
        </xdr:cNvSpPr>
      </xdr:nvSpPr>
      <xdr:spPr>
        <a:xfrm>
          <a:off x="4091940" y="134264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39" name="Text Box 228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SpPr txBox="1">
          <a:spLocks noChangeArrowheads="1"/>
        </xdr:cNvSpPr>
      </xdr:nvSpPr>
      <xdr:spPr>
        <a:xfrm>
          <a:off x="4091940" y="134264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40" name="Text Box 229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SpPr txBox="1">
          <a:spLocks noChangeArrowheads="1"/>
        </xdr:cNvSpPr>
      </xdr:nvSpPr>
      <xdr:spPr>
        <a:xfrm>
          <a:off x="4091940" y="134264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95</xdr:row>
      <xdr:rowOff>0</xdr:rowOff>
    </xdr:from>
    <xdr:ext cx="76200" cy="190499"/>
    <xdr:sp macro="" textlink="">
      <xdr:nvSpPr>
        <xdr:cNvPr id="141" name="Text Box 230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SpPr txBox="1">
          <a:spLocks noChangeArrowheads="1"/>
        </xdr:cNvSpPr>
      </xdr:nvSpPr>
      <xdr:spPr>
        <a:xfrm>
          <a:off x="4196715" y="134264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42" name="Text Box 223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SpPr txBox="1">
          <a:spLocks noChangeArrowheads="1"/>
        </xdr:cNvSpPr>
      </xdr:nvSpPr>
      <xdr:spPr>
        <a:xfrm>
          <a:off x="4091940" y="220751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43" name="Text Box 224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SpPr txBox="1">
          <a:spLocks noChangeArrowheads="1"/>
        </xdr:cNvSpPr>
      </xdr:nvSpPr>
      <xdr:spPr>
        <a:xfrm>
          <a:off x="4091940" y="220751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44" name="Text Box 225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SpPr txBox="1">
          <a:spLocks noChangeArrowheads="1"/>
        </xdr:cNvSpPr>
      </xdr:nvSpPr>
      <xdr:spPr>
        <a:xfrm>
          <a:off x="4091940" y="220751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45" name="Text Box 226">
          <a:extLst>
            <a:ext uri="{FF2B5EF4-FFF2-40B4-BE49-F238E27FC236}">
              <a16:creationId xmlns:a16="http://schemas.microsoft.com/office/drawing/2014/main" xmlns="" id="{00000000-0008-0000-0500-000091000000}"/>
            </a:ext>
          </a:extLst>
        </xdr:cNvPr>
        <xdr:cNvSpPr txBox="1">
          <a:spLocks noChangeArrowheads="1"/>
        </xdr:cNvSpPr>
      </xdr:nvSpPr>
      <xdr:spPr>
        <a:xfrm>
          <a:off x="4091940" y="220751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SpPr txBox="1">
          <a:spLocks noChangeArrowheads="1"/>
        </xdr:cNvSpPr>
      </xdr:nvSpPr>
      <xdr:spPr>
        <a:xfrm>
          <a:off x="4091940" y="220751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47" name="Text Box 228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SpPr txBox="1">
          <a:spLocks noChangeArrowheads="1"/>
        </xdr:cNvSpPr>
      </xdr:nvSpPr>
      <xdr:spPr>
        <a:xfrm>
          <a:off x="4091940" y="220751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48" name="Text Box 229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SpPr txBox="1">
          <a:spLocks noChangeArrowheads="1"/>
        </xdr:cNvSpPr>
      </xdr:nvSpPr>
      <xdr:spPr>
        <a:xfrm>
          <a:off x="4091940" y="220751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95</xdr:row>
      <xdr:rowOff>0</xdr:rowOff>
    </xdr:from>
    <xdr:ext cx="76200" cy="190499"/>
    <xdr:sp macro="" textlink="">
      <xdr:nvSpPr>
        <xdr:cNvPr id="149" name="Text Box 230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SpPr txBox="1">
          <a:spLocks noChangeArrowheads="1"/>
        </xdr:cNvSpPr>
      </xdr:nvSpPr>
      <xdr:spPr>
        <a:xfrm>
          <a:off x="4196715" y="2207514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50" name="Text Box 223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SpPr txBox="1">
          <a:spLocks noChangeArrowheads="1"/>
        </xdr:cNvSpPr>
      </xdr:nvSpPr>
      <xdr:spPr>
        <a:xfrm>
          <a:off x="409194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51" name="Text Box 224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SpPr txBox="1">
          <a:spLocks noChangeArrowheads="1"/>
        </xdr:cNvSpPr>
      </xdr:nvSpPr>
      <xdr:spPr>
        <a:xfrm>
          <a:off x="409194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52" name="Text Box 225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SpPr txBox="1">
          <a:spLocks noChangeArrowheads="1"/>
        </xdr:cNvSpPr>
      </xdr:nvSpPr>
      <xdr:spPr>
        <a:xfrm>
          <a:off x="409194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53" name="Text Box 226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SpPr txBox="1">
          <a:spLocks noChangeArrowheads="1"/>
        </xdr:cNvSpPr>
      </xdr:nvSpPr>
      <xdr:spPr>
        <a:xfrm>
          <a:off x="409194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SpPr txBox="1">
          <a:spLocks noChangeArrowheads="1"/>
        </xdr:cNvSpPr>
      </xdr:nvSpPr>
      <xdr:spPr>
        <a:xfrm>
          <a:off x="409194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55" name="Text Box 228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SpPr txBox="1">
          <a:spLocks noChangeArrowheads="1"/>
        </xdr:cNvSpPr>
      </xdr:nvSpPr>
      <xdr:spPr>
        <a:xfrm>
          <a:off x="409194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571500</xdr:colOff>
      <xdr:row>95</xdr:row>
      <xdr:rowOff>0</xdr:rowOff>
    </xdr:from>
    <xdr:ext cx="76200" cy="190499"/>
    <xdr:sp macro="" textlink="">
      <xdr:nvSpPr>
        <xdr:cNvPr id="156" name="Text Box 229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SpPr txBox="1">
          <a:spLocks noChangeArrowheads="1"/>
        </xdr:cNvSpPr>
      </xdr:nvSpPr>
      <xdr:spPr>
        <a:xfrm>
          <a:off x="4091940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95</xdr:row>
      <xdr:rowOff>0</xdr:rowOff>
    </xdr:from>
    <xdr:ext cx="76200" cy="190499"/>
    <xdr:sp macro="" textlink="">
      <xdr:nvSpPr>
        <xdr:cNvPr id="157" name="Text Box 230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SpPr txBox="1">
          <a:spLocks noChangeArrowheads="1"/>
        </xdr:cNvSpPr>
      </xdr:nvSpPr>
      <xdr:spPr>
        <a:xfrm>
          <a:off x="4196715" y="2271522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wu/My%20Projects/&#22825;&#27941;&#20013;&#29615;&#20844;&#21496;&#39033;&#30446;/&#28392;&#28023;&#22270;&#32440;/&#28392;&#28023;&#22269;&#3615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Projects/&#20854;&#23427;/WD%20Business%20Palaze/&#2885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Projects/&#20854;&#23427;/618/6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server\I\CHINA\616\BQ-MEA\MC\HOUSE\REIN_H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-96013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-Pl"/>
      <sheetName val="BA"/>
    </sheetNames>
    <sheetDataSet>
      <sheetData sheetId="0" refreshError="1">
        <row r="4">
          <cell r="K4" t="str">
            <v xml:space="preserve"> 控制器规格</v>
          </cell>
        </row>
        <row r="5">
          <cell r="I5" t="str">
            <v>元件型号</v>
          </cell>
          <cell r="J5" t="str">
            <v>数量</v>
          </cell>
          <cell r="K5" t="str">
            <v>控制器型号</v>
          </cell>
          <cell r="L5" t="str">
            <v>数量</v>
          </cell>
        </row>
        <row r="7">
          <cell r="I7" t="str">
            <v>T7413</v>
          </cell>
          <cell r="J7">
            <v>2</v>
          </cell>
        </row>
        <row r="8">
          <cell r="I8" t="str">
            <v>2517+8510</v>
          </cell>
          <cell r="J8">
            <v>1</v>
          </cell>
        </row>
        <row r="9">
          <cell r="I9" t="str">
            <v>242PC</v>
          </cell>
          <cell r="J9">
            <v>2</v>
          </cell>
        </row>
        <row r="10">
          <cell r="I10" t="str">
            <v>DN150</v>
          </cell>
          <cell r="J10">
            <v>1</v>
          </cell>
        </row>
        <row r="12">
          <cell r="I12" t="str">
            <v>FFS-2A</v>
          </cell>
          <cell r="J12">
            <v>2</v>
          </cell>
        </row>
        <row r="16">
          <cell r="I16" t="str">
            <v>FFS-2A</v>
          </cell>
          <cell r="J16">
            <v>10</v>
          </cell>
        </row>
        <row r="21">
          <cell r="I21" t="str">
            <v>H7015B1015</v>
          </cell>
          <cell r="J21">
            <v>1</v>
          </cell>
        </row>
        <row r="22">
          <cell r="I22" t="str">
            <v>T7411E</v>
          </cell>
          <cell r="J22">
            <v>1</v>
          </cell>
        </row>
        <row r="23">
          <cell r="I23" t="str">
            <v>RH-3</v>
          </cell>
          <cell r="J23">
            <v>2</v>
          </cell>
        </row>
        <row r="24">
          <cell r="I24" t="str">
            <v>L480G</v>
          </cell>
          <cell r="J24">
            <v>1</v>
          </cell>
        </row>
        <row r="25">
          <cell r="I25" t="str">
            <v>RH-3</v>
          </cell>
          <cell r="J25">
            <v>1</v>
          </cell>
        </row>
        <row r="30">
          <cell r="J30">
            <v>1</v>
          </cell>
        </row>
        <row r="31">
          <cell r="I31" t="str">
            <v>ML7284</v>
          </cell>
          <cell r="J31">
            <v>1</v>
          </cell>
        </row>
        <row r="32">
          <cell r="I32" t="str">
            <v>ML7284</v>
          </cell>
          <cell r="J32">
            <v>1</v>
          </cell>
        </row>
        <row r="34">
          <cell r="I34" t="str">
            <v>H7015B1015</v>
          </cell>
          <cell r="J34">
            <v>1</v>
          </cell>
        </row>
        <row r="35">
          <cell r="I35" t="str">
            <v>RH-3</v>
          </cell>
          <cell r="J35">
            <v>1</v>
          </cell>
        </row>
        <row r="36">
          <cell r="I36" t="str">
            <v>L480G</v>
          </cell>
          <cell r="J36">
            <v>1</v>
          </cell>
        </row>
        <row r="37">
          <cell r="I37" t="str">
            <v>RH-3</v>
          </cell>
          <cell r="J37">
            <v>1</v>
          </cell>
        </row>
        <row r="41">
          <cell r="J41">
            <v>1</v>
          </cell>
        </row>
        <row r="42">
          <cell r="I42" t="str">
            <v>ML6184</v>
          </cell>
          <cell r="J42">
            <v>1</v>
          </cell>
        </row>
        <row r="43">
          <cell r="K43" t="str">
            <v>XL500</v>
          </cell>
          <cell r="L43">
            <v>1</v>
          </cell>
        </row>
        <row r="44">
          <cell r="K44" t="str">
            <v>XF521</v>
          </cell>
          <cell r="L44">
            <v>2</v>
          </cell>
        </row>
        <row r="45">
          <cell r="K45" t="str">
            <v>XF522</v>
          </cell>
          <cell r="L45">
            <v>1</v>
          </cell>
        </row>
        <row r="46">
          <cell r="K46" t="str">
            <v>XF523</v>
          </cell>
          <cell r="L46">
            <v>5</v>
          </cell>
        </row>
        <row r="47">
          <cell r="K47" t="str">
            <v>XF524</v>
          </cell>
          <cell r="L47">
            <v>1</v>
          </cell>
        </row>
        <row r="50">
          <cell r="I50" t="str">
            <v>H7015B1015</v>
          </cell>
          <cell r="J50">
            <v>3</v>
          </cell>
        </row>
        <row r="51">
          <cell r="I51" t="str">
            <v>T7411E</v>
          </cell>
          <cell r="J51">
            <v>3</v>
          </cell>
        </row>
        <row r="52">
          <cell r="I52" t="str">
            <v>RH-3</v>
          </cell>
          <cell r="J52">
            <v>6</v>
          </cell>
        </row>
        <row r="53">
          <cell r="I53" t="str">
            <v>L480G</v>
          </cell>
          <cell r="J53">
            <v>3</v>
          </cell>
        </row>
        <row r="54">
          <cell r="I54" t="str">
            <v>RH-3</v>
          </cell>
          <cell r="J54">
            <v>3</v>
          </cell>
        </row>
        <row r="59">
          <cell r="J59">
            <v>3</v>
          </cell>
        </row>
        <row r="60">
          <cell r="I60" t="str">
            <v>ML7284</v>
          </cell>
          <cell r="J60">
            <v>3</v>
          </cell>
        </row>
        <row r="61">
          <cell r="I61" t="str">
            <v>ML7284</v>
          </cell>
          <cell r="J61">
            <v>3</v>
          </cell>
        </row>
        <row r="63">
          <cell r="K63" t="str">
            <v>XL50C</v>
          </cell>
          <cell r="L63">
            <v>3</v>
          </cell>
        </row>
        <row r="66">
          <cell r="I66" t="str">
            <v>H7015B1015</v>
          </cell>
          <cell r="J66">
            <v>2</v>
          </cell>
        </row>
        <row r="67">
          <cell r="I67" t="str">
            <v>T7411E</v>
          </cell>
          <cell r="J67">
            <v>2</v>
          </cell>
        </row>
        <row r="68">
          <cell r="I68" t="str">
            <v>RH-3</v>
          </cell>
          <cell r="J68">
            <v>4</v>
          </cell>
        </row>
        <row r="69">
          <cell r="I69" t="str">
            <v>L480G</v>
          </cell>
          <cell r="J69">
            <v>2</v>
          </cell>
        </row>
        <row r="70">
          <cell r="I70" t="str">
            <v>RH-3</v>
          </cell>
          <cell r="J70">
            <v>2</v>
          </cell>
        </row>
        <row r="75">
          <cell r="J75">
            <v>2</v>
          </cell>
        </row>
        <row r="76">
          <cell r="I76" t="str">
            <v>ML7284</v>
          </cell>
          <cell r="J76">
            <v>2</v>
          </cell>
        </row>
        <row r="77">
          <cell r="I77" t="str">
            <v>ML7284</v>
          </cell>
          <cell r="J77">
            <v>2</v>
          </cell>
        </row>
        <row r="79">
          <cell r="I79" t="str">
            <v>H7015B1015</v>
          </cell>
          <cell r="J79">
            <v>1</v>
          </cell>
        </row>
        <row r="80">
          <cell r="I80" t="str">
            <v>RH-3</v>
          </cell>
          <cell r="J80">
            <v>1</v>
          </cell>
        </row>
        <row r="81">
          <cell r="I81" t="str">
            <v>L480G</v>
          </cell>
          <cell r="J81">
            <v>1</v>
          </cell>
        </row>
        <row r="82">
          <cell r="I82" t="str">
            <v>RH-3</v>
          </cell>
          <cell r="J82">
            <v>1</v>
          </cell>
        </row>
        <row r="86">
          <cell r="J86">
            <v>1</v>
          </cell>
        </row>
        <row r="87">
          <cell r="I87" t="str">
            <v>ML6184</v>
          </cell>
          <cell r="J87">
            <v>1</v>
          </cell>
        </row>
        <row r="89">
          <cell r="K89" t="str">
            <v>XL50C</v>
          </cell>
          <cell r="L89">
            <v>2</v>
          </cell>
        </row>
        <row r="92">
          <cell r="I92" t="str">
            <v>H7015B1015</v>
          </cell>
          <cell r="J92">
            <v>2</v>
          </cell>
        </row>
        <row r="93">
          <cell r="I93" t="str">
            <v>T7411E</v>
          </cell>
          <cell r="J93">
            <v>2</v>
          </cell>
        </row>
        <row r="94">
          <cell r="I94" t="str">
            <v>RH-3</v>
          </cell>
          <cell r="J94">
            <v>4</v>
          </cell>
        </row>
        <row r="95">
          <cell r="I95" t="str">
            <v>L480G</v>
          </cell>
          <cell r="J95">
            <v>2</v>
          </cell>
        </row>
        <row r="96">
          <cell r="I96" t="str">
            <v>RH-3</v>
          </cell>
          <cell r="J96">
            <v>2</v>
          </cell>
        </row>
        <row r="101">
          <cell r="J101">
            <v>2</v>
          </cell>
        </row>
        <row r="102">
          <cell r="I102" t="str">
            <v>ML7284</v>
          </cell>
          <cell r="J102">
            <v>2</v>
          </cell>
        </row>
        <row r="103">
          <cell r="I103" t="str">
            <v>ML7284</v>
          </cell>
          <cell r="J103">
            <v>2</v>
          </cell>
        </row>
        <row r="105">
          <cell r="K105" t="str">
            <v>XL50C</v>
          </cell>
          <cell r="L105">
            <v>2</v>
          </cell>
        </row>
        <row r="108">
          <cell r="I108" t="str">
            <v>H7015B1015</v>
          </cell>
          <cell r="J108">
            <v>3</v>
          </cell>
        </row>
        <row r="109">
          <cell r="I109" t="str">
            <v>T7411E</v>
          </cell>
          <cell r="J109">
            <v>3</v>
          </cell>
        </row>
        <row r="110">
          <cell r="I110" t="str">
            <v>RH-3</v>
          </cell>
          <cell r="J110">
            <v>3</v>
          </cell>
        </row>
        <row r="111">
          <cell r="I111" t="str">
            <v>L480G</v>
          </cell>
          <cell r="J111">
            <v>3</v>
          </cell>
        </row>
        <row r="112">
          <cell r="I112" t="str">
            <v>RH-3</v>
          </cell>
          <cell r="J112">
            <v>3</v>
          </cell>
        </row>
        <row r="117">
          <cell r="J117">
            <v>3</v>
          </cell>
        </row>
        <row r="118">
          <cell r="I118" t="str">
            <v>ML7284</v>
          </cell>
          <cell r="J118">
            <v>3</v>
          </cell>
        </row>
        <row r="119">
          <cell r="I119" t="str">
            <v>ML7284</v>
          </cell>
          <cell r="J119">
            <v>3</v>
          </cell>
        </row>
        <row r="121">
          <cell r="K121" t="str">
            <v>XL50C</v>
          </cell>
          <cell r="L121">
            <v>2</v>
          </cell>
        </row>
        <row r="124">
          <cell r="I124" t="str">
            <v>H7015B1015</v>
          </cell>
          <cell r="J124">
            <v>1</v>
          </cell>
        </row>
        <row r="125">
          <cell r="I125" t="str">
            <v>T7411E</v>
          </cell>
          <cell r="J125">
            <v>1</v>
          </cell>
        </row>
        <row r="126">
          <cell r="I126" t="str">
            <v>RH-3</v>
          </cell>
          <cell r="J126">
            <v>2</v>
          </cell>
        </row>
        <row r="127">
          <cell r="I127" t="str">
            <v>L480G</v>
          </cell>
          <cell r="J127">
            <v>1</v>
          </cell>
        </row>
        <row r="128">
          <cell r="I128" t="str">
            <v>RH-3</v>
          </cell>
          <cell r="J128">
            <v>1</v>
          </cell>
        </row>
        <row r="133">
          <cell r="J133">
            <v>1</v>
          </cell>
        </row>
        <row r="134">
          <cell r="I134" t="str">
            <v>ML7284</v>
          </cell>
          <cell r="J134">
            <v>1</v>
          </cell>
        </row>
        <row r="135">
          <cell r="I135" t="str">
            <v>ML7284</v>
          </cell>
          <cell r="J135">
            <v>1</v>
          </cell>
        </row>
        <row r="137">
          <cell r="I137" t="str">
            <v>H7015B1015</v>
          </cell>
          <cell r="J137">
            <v>1</v>
          </cell>
        </row>
        <row r="138">
          <cell r="I138" t="str">
            <v>RH-3</v>
          </cell>
          <cell r="J138">
            <v>1</v>
          </cell>
        </row>
        <row r="139">
          <cell r="I139" t="str">
            <v>L480G</v>
          </cell>
          <cell r="J139">
            <v>1</v>
          </cell>
        </row>
        <row r="140">
          <cell r="I140" t="str">
            <v>RH-3</v>
          </cell>
          <cell r="J140">
            <v>1</v>
          </cell>
        </row>
        <row r="144">
          <cell r="J144">
            <v>1</v>
          </cell>
        </row>
        <row r="145">
          <cell r="I145" t="str">
            <v>ML6184</v>
          </cell>
          <cell r="J145">
            <v>1</v>
          </cell>
        </row>
        <row r="147">
          <cell r="I147" t="str">
            <v>H7508A1026</v>
          </cell>
          <cell r="J147">
            <v>2</v>
          </cell>
        </row>
        <row r="149">
          <cell r="K149" t="str">
            <v>XL50C</v>
          </cell>
          <cell r="L149">
            <v>2</v>
          </cell>
        </row>
        <row r="152">
          <cell r="I152" t="str">
            <v>H7015B1015</v>
          </cell>
          <cell r="J152">
            <v>3</v>
          </cell>
        </row>
        <row r="153">
          <cell r="I153" t="str">
            <v>T7411E</v>
          </cell>
          <cell r="J153">
            <v>3</v>
          </cell>
        </row>
        <row r="154">
          <cell r="I154" t="str">
            <v>RH-3</v>
          </cell>
          <cell r="J154">
            <v>6</v>
          </cell>
        </row>
        <row r="155">
          <cell r="I155" t="str">
            <v>L480G</v>
          </cell>
          <cell r="J155">
            <v>3</v>
          </cell>
        </row>
        <row r="156">
          <cell r="I156" t="str">
            <v>RH-3</v>
          </cell>
          <cell r="J156">
            <v>3</v>
          </cell>
        </row>
        <row r="161">
          <cell r="J161">
            <v>3</v>
          </cell>
        </row>
        <row r="162">
          <cell r="I162" t="str">
            <v>ML7284</v>
          </cell>
          <cell r="J162">
            <v>3</v>
          </cell>
        </row>
        <row r="163">
          <cell r="I163" t="str">
            <v>ML7284</v>
          </cell>
          <cell r="J163">
            <v>3</v>
          </cell>
        </row>
        <row r="165">
          <cell r="I165" t="str">
            <v>H7015B1015</v>
          </cell>
          <cell r="J165">
            <v>2</v>
          </cell>
        </row>
        <row r="166">
          <cell r="I166" t="str">
            <v>RH-3</v>
          </cell>
          <cell r="J166">
            <v>2</v>
          </cell>
        </row>
        <row r="167">
          <cell r="I167" t="str">
            <v>L480G</v>
          </cell>
          <cell r="J167">
            <v>2</v>
          </cell>
        </row>
        <row r="168">
          <cell r="I168" t="str">
            <v>RH-3</v>
          </cell>
          <cell r="J168">
            <v>2</v>
          </cell>
        </row>
        <row r="172">
          <cell r="J172">
            <v>2</v>
          </cell>
        </row>
        <row r="173">
          <cell r="I173" t="str">
            <v>ML6184</v>
          </cell>
          <cell r="J173">
            <v>2</v>
          </cell>
        </row>
        <row r="175">
          <cell r="K175" t="str">
            <v>XL50C</v>
          </cell>
          <cell r="L175">
            <v>4</v>
          </cell>
        </row>
        <row r="178">
          <cell r="I178" t="str">
            <v>H7015B1015</v>
          </cell>
          <cell r="J178">
            <v>1</v>
          </cell>
        </row>
        <row r="179">
          <cell r="I179" t="str">
            <v>T7411E</v>
          </cell>
          <cell r="J179">
            <v>1</v>
          </cell>
        </row>
        <row r="180">
          <cell r="I180" t="str">
            <v>RH-3</v>
          </cell>
          <cell r="J180">
            <v>2</v>
          </cell>
        </row>
        <row r="181">
          <cell r="I181" t="str">
            <v>L480G</v>
          </cell>
          <cell r="J181">
            <v>1</v>
          </cell>
        </row>
        <row r="182">
          <cell r="I182" t="str">
            <v>RH-3</v>
          </cell>
          <cell r="J182">
            <v>1</v>
          </cell>
        </row>
        <row r="187">
          <cell r="J187">
            <v>1</v>
          </cell>
        </row>
        <row r="188">
          <cell r="I188" t="str">
            <v>ML7284</v>
          </cell>
          <cell r="J188">
            <v>1</v>
          </cell>
        </row>
        <row r="189">
          <cell r="I189" t="str">
            <v>ML7284</v>
          </cell>
          <cell r="J189">
            <v>1</v>
          </cell>
        </row>
        <row r="191">
          <cell r="K191" t="str">
            <v>XL50C</v>
          </cell>
          <cell r="L191">
            <v>1</v>
          </cell>
        </row>
        <row r="194">
          <cell r="I194" t="str">
            <v>H7015B1015</v>
          </cell>
          <cell r="J194">
            <v>2</v>
          </cell>
        </row>
        <row r="195">
          <cell r="I195" t="str">
            <v>T7411E</v>
          </cell>
          <cell r="J195">
            <v>2</v>
          </cell>
        </row>
        <row r="196">
          <cell r="I196" t="str">
            <v>RH-3</v>
          </cell>
          <cell r="J196">
            <v>4</v>
          </cell>
        </row>
        <row r="197">
          <cell r="I197" t="str">
            <v>L480G</v>
          </cell>
          <cell r="J197">
            <v>2</v>
          </cell>
        </row>
        <row r="198">
          <cell r="I198" t="str">
            <v>RH-3</v>
          </cell>
          <cell r="J198">
            <v>2</v>
          </cell>
        </row>
        <row r="203">
          <cell r="J203">
            <v>2</v>
          </cell>
        </row>
        <row r="204">
          <cell r="I204" t="str">
            <v>ML7284</v>
          </cell>
          <cell r="J204">
            <v>2</v>
          </cell>
        </row>
        <row r="205">
          <cell r="I205" t="str">
            <v>ML7284</v>
          </cell>
          <cell r="J205">
            <v>2</v>
          </cell>
        </row>
        <row r="207">
          <cell r="K207" t="str">
            <v>XL50C</v>
          </cell>
          <cell r="L207">
            <v>2</v>
          </cell>
        </row>
        <row r="210">
          <cell r="I210" t="str">
            <v>H7015B1015</v>
          </cell>
          <cell r="J210">
            <v>2</v>
          </cell>
        </row>
        <row r="211">
          <cell r="I211" t="str">
            <v>T7411E</v>
          </cell>
          <cell r="J211">
            <v>2</v>
          </cell>
        </row>
        <row r="212">
          <cell r="I212" t="str">
            <v>RH-3</v>
          </cell>
          <cell r="J212">
            <v>4</v>
          </cell>
        </row>
        <row r="213">
          <cell r="I213" t="str">
            <v>L480G</v>
          </cell>
          <cell r="J213">
            <v>2</v>
          </cell>
        </row>
        <row r="214">
          <cell r="I214" t="str">
            <v>RH-3</v>
          </cell>
          <cell r="J214">
            <v>2</v>
          </cell>
        </row>
        <row r="219">
          <cell r="J219">
            <v>2</v>
          </cell>
        </row>
        <row r="220">
          <cell r="I220" t="str">
            <v>ML7284</v>
          </cell>
          <cell r="J220">
            <v>2</v>
          </cell>
        </row>
        <row r="221">
          <cell r="I221" t="str">
            <v>ML7284</v>
          </cell>
          <cell r="J221">
            <v>2</v>
          </cell>
        </row>
        <row r="223">
          <cell r="K223" t="str">
            <v>XL50C</v>
          </cell>
          <cell r="L223">
            <v>2</v>
          </cell>
        </row>
        <row r="226">
          <cell r="I226" t="str">
            <v>H7015B1015</v>
          </cell>
          <cell r="J226">
            <v>1</v>
          </cell>
        </row>
        <row r="227">
          <cell r="I227" t="str">
            <v>T7411E</v>
          </cell>
          <cell r="J227">
            <v>1</v>
          </cell>
        </row>
        <row r="228">
          <cell r="I228" t="str">
            <v>RH-3</v>
          </cell>
          <cell r="J228">
            <v>2</v>
          </cell>
        </row>
        <row r="229">
          <cell r="I229" t="str">
            <v>L480G</v>
          </cell>
          <cell r="J229">
            <v>1</v>
          </cell>
        </row>
        <row r="230">
          <cell r="I230" t="str">
            <v>RH-3</v>
          </cell>
          <cell r="J230">
            <v>1</v>
          </cell>
        </row>
        <row r="235">
          <cell r="J235">
            <v>1</v>
          </cell>
        </row>
        <row r="236">
          <cell r="I236" t="str">
            <v>ML7284</v>
          </cell>
          <cell r="J236">
            <v>1</v>
          </cell>
        </row>
        <row r="237">
          <cell r="I237" t="str">
            <v>ML7284</v>
          </cell>
          <cell r="J237">
            <v>1</v>
          </cell>
        </row>
        <row r="239">
          <cell r="K239" t="str">
            <v>XL50C</v>
          </cell>
          <cell r="L239">
            <v>1</v>
          </cell>
        </row>
        <row r="242">
          <cell r="I242" t="str">
            <v>H7015B1015</v>
          </cell>
          <cell r="J242">
            <v>1</v>
          </cell>
        </row>
        <row r="243">
          <cell r="I243" t="str">
            <v>T7411E</v>
          </cell>
          <cell r="J243">
            <v>1</v>
          </cell>
        </row>
        <row r="244">
          <cell r="I244" t="str">
            <v>RH-3</v>
          </cell>
          <cell r="J244">
            <v>2</v>
          </cell>
        </row>
        <row r="245">
          <cell r="I245" t="str">
            <v>L480G</v>
          </cell>
          <cell r="J245">
            <v>1</v>
          </cell>
        </row>
        <row r="246">
          <cell r="I246" t="str">
            <v>RH-3</v>
          </cell>
          <cell r="J246">
            <v>1</v>
          </cell>
        </row>
        <row r="251">
          <cell r="J251">
            <v>1</v>
          </cell>
        </row>
        <row r="252">
          <cell r="I252" t="str">
            <v>ML7284</v>
          </cell>
          <cell r="J252">
            <v>1</v>
          </cell>
        </row>
        <row r="253">
          <cell r="I253" t="str">
            <v>ML7284</v>
          </cell>
          <cell r="J253">
            <v>1</v>
          </cell>
        </row>
        <row r="255">
          <cell r="K255" t="str">
            <v>XL50C</v>
          </cell>
          <cell r="L255">
            <v>1</v>
          </cell>
        </row>
        <row r="258">
          <cell r="I258" t="str">
            <v>H7015B1015</v>
          </cell>
          <cell r="J258">
            <v>2</v>
          </cell>
        </row>
        <row r="259">
          <cell r="I259" t="str">
            <v>T7411E</v>
          </cell>
          <cell r="J259">
            <v>2</v>
          </cell>
        </row>
        <row r="260">
          <cell r="I260" t="str">
            <v>RH-3</v>
          </cell>
          <cell r="J260">
            <v>4</v>
          </cell>
        </row>
        <row r="261">
          <cell r="I261" t="str">
            <v>L480G</v>
          </cell>
          <cell r="J261">
            <v>2</v>
          </cell>
        </row>
        <row r="262">
          <cell r="I262" t="str">
            <v>RH-3</v>
          </cell>
          <cell r="J262">
            <v>2</v>
          </cell>
        </row>
        <row r="267">
          <cell r="J267">
            <v>2</v>
          </cell>
        </row>
        <row r="268">
          <cell r="I268" t="str">
            <v>ML7284</v>
          </cell>
          <cell r="J268">
            <v>2</v>
          </cell>
        </row>
        <row r="269">
          <cell r="I269" t="str">
            <v>ML7284</v>
          </cell>
          <cell r="J269">
            <v>2</v>
          </cell>
        </row>
        <row r="271">
          <cell r="K271" t="str">
            <v>XL50C</v>
          </cell>
          <cell r="L271">
            <v>2</v>
          </cell>
        </row>
        <row r="274">
          <cell r="I274" t="str">
            <v>H7015B1015</v>
          </cell>
          <cell r="J274">
            <v>1</v>
          </cell>
        </row>
        <row r="275">
          <cell r="I275" t="str">
            <v>T7411E</v>
          </cell>
          <cell r="J275">
            <v>1</v>
          </cell>
        </row>
        <row r="276">
          <cell r="I276" t="str">
            <v>RH-3</v>
          </cell>
          <cell r="J276">
            <v>2</v>
          </cell>
        </row>
        <row r="277">
          <cell r="I277" t="str">
            <v>L480G</v>
          </cell>
          <cell r="J277">
            <v>1</v>
          </cell>
        </row>
        <row r="278">
          <cell r="I278" t="str">
            <v>RH-3</v>
          </cell>
          <cell r="J278">
            <v>1</v>
          </cell>
        </row>
        <row r="283">
          <cell r="J283">
            <v>1</v>
          </cell>
        </row>
        <row r="284">
          <cell r="I284" t="str">
            <v>ML7284</v>
          </cell>
          <cell r="J284">
            <v>1</v>
          </cell>
        </row>
        <row r="285">
          <cell r="I285" t="str">
            <v>ML7284</v>
          </cell>
          <cell r="J285">
            <v>1</v>
          </cell>
        </row>
        <row r="287">
          <cell r="K287" t="str">
            <v>XL50C</v>
          </cell>
          <cell r="L287">
            <v>1</v>
          </cell>
        </row>
        <row r="290">
          <cell r="I290" t="str">
            <v>H7015B1015</v>
          </cell>
          <cell r="J290">
            <v>1</v>
          </cell>
        </row>
        <row r="291">
          <cell r="I291" t="str">
            <v>T7411E</v>
          </cell>
          <cell r="J291">
            <v>1</v>
          </cell>
        </row>
        <row r="292">
          <cell r="I292" t="str">
            <v>RH-3</v>
          </cell>
          <cell r="J292">
            <v>2</v>
          </cell>
        </row>
        <row r="293">
          <cell r="I293" t="str">
            <v>L480G</v>
          </cell>
          <cell r="J293">
            <v>1</v>
          </cell>
        </row>
        <row r="294">
          <cell r="I294" t="str">
            <v>RH-3</v>
          </cell>
          <cell r="J294">
            <v>1</v>
          </cell>
        </row>
        <row r="299">
          <cell r="J299">
            <v>1</v>
          </cell>
        </row>
        <row r="300">
          <cell r="I300" t="str">
            <v>ML7284</v>
          </cell>
          <cell r="J300">
            <v>1</v>
          </cell>
        </row>
        <row r="301">
          <cell r="I301" t="str">
            <v>ML7284</v>
          </cell>
          <cell r="J301">
            <v>1</v>
          </cell>
        </row>
        <row r="303">
          <cell r="K303" t="str">
            <v>XL50C</v>
          </cell>
          <cell r="L303">
            <v>1</v>
          </cell>
        </row>
        <row r="306">
          <cell r="I306" t="str">
            <v>H7015B1015</v>
          </cell>
          <cell r="J306">
            <v>2</v>
          </cell>
        </row>
        <row r="307">
          <cell r="I307" t="str">
            <v>T7411E</v>
          </cell>
          <cell r="J307">
            <v>2</v>
          </cell>
        </row>
        <row r="308">
          <cell r="I308" t="str">
            <v>RH-3</v>
          </cell>
          <cell r="J308">
            <v>4</v>
          </cell>
        </row>
        <row r="309">
          <cell r="I309" t="str">
            <v>L480G</v>
          </cell>
          <cell r="J309">
            <v>2</v>
          </cell>
        </row>
        <row r="310">
          <cell r="I310" t="str">
            <v>RH-3</v>
          </cell>
          <cell r="J310">
            <v>2</v>
          </cell>
        </row>
        <row r="315">
          <cell r="J315">
            <v>2</v>
          </cell>
        </row>
        <row r="316">
          <cell r="I316" t="str">
            <v>ML7284</v>
          </cell>
          <cell r="J316">
            <v>2</v>
          </cell>
        </row>
        <row r="317">
          <cell r="I317" t="str">
            <v>ML7284</v>
          </cell>
          <cell r="J317">
            <v>2</v>
          </cell>
        </row>
        <row r="319">
          <cell r="K319" t="str">
            <v>XL50C</v>
          </cell>
          <cell r="L319">
            <v>2</v>
          </cell>
        </row>
        <row r="322">
          <cell r="I322" t="str">
            <v>H7015B1015</v>
          </cell>
          <cell r="J322">
            <v>2</v>
          </cell>
        </row>
        <row r="323">
          <cell r="I323" t="str">
            <v>T7411E</v>
          </cell>
          <cell r="J323">
            <v>2</v>
          </cell>
        </row>
        <row r="324">
          <cell r="I324" t="str">
            <v>RH-3</v>
          </cell>
          <cell r="J324">
            <v>4</v>
          </cell>
        </row>
        <row r="325">
          <cell r="I325" t="str">
            <v>L480G</v>
          </cell>
          <cell r="J325">
            <v>2</v>
          </cell>
        </row>
        <row r="326">
          <cell r="I326" t="str">
            <v>RH-3</v>
          </cell>
          <cell r="J326">
            <v>2</v>
          </cell>
        </row>
        <row r="331">
          <cell r="J331">
            <v>2</v>
          </cell>
        </row>
        <row r="332">
          <cell r="I332" t="str">
            <v>ML7284</v>
          </cell>
          <cell r="J332">
            <v>2</v>
          </cell>
        </row>
        <row r="333">
          <cell r="I333" t="str">
            <v>ML7284</v>
          </cell>
          <cell r="J333">
            <v>2</v>
          </cell>
        </row>
        <row r="335">
          <cell r="K335" t="str">
            <v>XL50C</v>
          </cell>
          <cell r="L335">
            <v>2</v>
          </cell>
        </row>
        <row r="338">
          <cell r="I338" t="str">
            <v>H7015B1015</v>
          </cell>
          <cell r="J338">
            <v>2</v>
          </cell>
        </row>
        <row r="339">
          <cell r="I339" t="str">
            <v>T7411E</v>
          </cell>
          <cell r="J339">
            <v>2</v>
          </cell>
        </row>
        <row r="340">
          <cell r="I340" t="str">
            <v>RH-3</v>
          </cell>
          <cell r="J340">
            <v>4</v>
          </cell>
        </row>
        <row r="341">
          <cell r="I341" t="str">
            <v>L480G</v>
          </cell>
          <cell r="J341">
            <v>2</v>
          </cell>
        </row>
        <row r="342">
          <cell r="I342" t="str">
            <v>RH-3</v>
          </cell>
          <cell r="J342">
            <v>2</v>
          </cell>
        </row>
        <row r="347">
          <cell r="J347">
            <v>2</v>
          </cell>
        </row>
        <row r="348">
          <cell r="I348" t="str">
            <v>ML7284</v>
          </cell>
          <cell r="J348">
            <v>2</v>
          </cell>
        </row>
        <row r="349">
          <cell r="I349" t="str">
            <v>ML7284</v>
          </cell>
          <cell r="J349">
            <v>2</v>
          </cell>
        </row>
        <row r="351">
          <cell r="K351" t="str">
            <v>XL50C</v>
          </cell>
          <cell r="L351">
            <v>2</v>
          </cell>
        </row>
        <row r="354">
          <cell r="I354" t="str">
            <v>H7015B1015</v>
          </cell>
          <cell r="J354">
            <v>2</v>
          </cell>
        </row>
        <row r="355">
          <cell r="I355" t="str">
            <v>RH-3</v>
          </cell>
          <cell r="J355">
            <v>2</v>
          </cell>
        </row>
        <row r="356">
          <cell r="I356" t="str">
            <v>L480G</v>
          </cell>
          <cell r="J356">
            <v>2</v>
          </cell>
        </row>
        <row r="357">
          <cell r="I357" t="str">
            <v>RH-3</v>
          </cell>
          <cell r="J357">
            <v>2</v>
          </cell>
        </row>
        <row r="361">
          <cell r="J361">
            <v>2</v>
          </cell>
        </row>
        <row r="362">
          <cell r="I362" t="str">
            <v>ML6184</v>
          </cell>
          <cell r="J362">
            <v>2</v>
          </cell>
        </row>
        <row r="364">
          <cell r="K364" t="str">
            <v>XL50C</v>
          </cell>
          <cell r="L364">
            <v>1</v>
          </cell>
        </row>
        <row r="377">
          <cell r="K377" t="str">
            <v>XL50C</v>
          </cell>
          <cell r="L377">
            <v>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点表"/>
      <sheetName val="priceD"/>
      <sheetName val="Sheet2"/>
      <sheetName val="Sheet3"/>
    </sheetNames>
    <sheetDataSet>
      <sheetData sheetId="0">
        <row r="4">
          <cell r="I4" t="str">
            <v>元件型号</v>
          </cell>
          <cell r="J4" t="str">
            <v>数量</v>
          </cell>
        </row>
        <row r="7">
          <cell r="I7" t="str">
            <v>H7508A1026</v>
          </cell>
          <cell r="J7">
            <v>1</v>
          </cell>
        </row>
        <row r="10">
          <cell r="I10" t="str">
            <v>H7015B1015</v>
          </cell>
          <cell r="J10">
            <v>38</v>
          </cell>
        </row>
        <row r="12">
          <cell r="I12" t="str">
            <v>H7015B1015</v>
          </cell>
          <cell r="J12">
            <v>38</v>
          </cell>
        </row>
        <row r="14">
          <cell r="I14" t="str">
            <v>DPS</v>
          </cell>
          <cell r="J14">
            <v>38</v>
          </cell>
        </row>
        <row r="15">
          <cell r="I15" t="str">
            <v>T6951A1025</v>
          </cell>
          <cell r="J15">
            <v>38</v>
          </cell>
        </row>
        <row r="23">
          <cell r="I23" t="str">
            <v>ML7174</v>
          </cell>
          <cell r="J23">
            <v>38</v>
          </cell>
        </row>
        <row r="24">
          <cell r="I24" t="str">
            <v>ML7174</v>
          </cell>
          <cell r="J24">
            <v>38</v>
          </cell>
        </row>
        <row r="26">
          <cell r="I26" t="str">
            <v>XL50</v>
          </cell>
          <cell r="J26">
            <v>38</v>
          </cell>
        </row>
        <row r="31">
          <cell r="I31" t="str">
            <v>XL500</v>
          </cell>
          <cell r="J31">
            <v>1</v>
          </cell>
        </row>
        <row r="32">
          <cell r="I32" t="str">
            <v>XSL511</v>
          </cell>
          <cell r="J32">
            <v>2</v>
          </cell>
        </row>
        <row r="33">
          <cell r="I33" t="str">
            <v>XFL523B</v>
          </cell>
          <cell r="J33">
            <v>2</v>
          </cell>
        </row>
        <row r="34">
          <cell r="I34" t="str">
            <v>XFL524B</v>
          </cell>
          <cell r="J34">
            <v>2</v>
          </cell>
        </row>
        <row r="41">
          <cell r="I41" t="str">
            <v>VF20T</v>
          </cell>
          <cell r="J41">
            <v>1</v>
          </cell>
        </row>
        <row r="42">
          <cell r="I42" t="str">
            <v>VF20T</v>
          </cell>
          <cell r="J42">
            <v>1</v>
          </cell>
        </row>
        <row r="43">
          <cell r="I43" t="str">
            <v>VF20T</v>
          </cell>
          <cell r="J43">
            <v>1</v>
          </cell>
        </row>
        <row r="44">
          <cell r="I44" t="str">
            <v>VF20T</v>
          </cell>
          <cell r="J44">
            <v>1</v>
          </cell>
        </row>
        <row r="45">
          <cell r="I45" t="str">
            <v>2517+8550</v>
          </cell>
          <cell r="J45">
            <v>1</v>
          </cell>
        </row>
        <row r="46">
          <cell r="I46" t="str">
            <v>242PC</v>
          </cell>
          <cell r="J46">
            <v>1</v>
          </cell>
        </row>
        <row r="47">
          <cell r="I47" t="str">
            <v>242PC</v>
          </cell>
          <cell r="J47">
            <v>1</v>
          </cell>
        </row>
        <row r="70">
          <cell r="I70" t="str">
            <v>VF20T</v>
          </cell>
          <cell r="J70">
            <v>3</v>
          </cell>
        </row>
        <row r="71">
          <cell r="I71" t="str">
            <v>VF20T</v>
          </cell>
          <cell r="J71">
            <v>3</v>
          </cell>
        </row>
        <row r="72">
          <cell r="I72" t="str">
            <v>VF20T</v>
          </cell>
          <cell r="J72">
            <v>3</v>
          </cell>
        </row>
        <row r="73">
          <cell r="I73" t="str">
            <v>VF20T</v>
          </cell>
          <cell r="J73">
            <v>3</v>
          </cell>
        </row>
        <row r="80">
          <cell r="I80" t="str">
            <v>VF20T</v>
          </cell>
          <cell r="J80">
            <v>1</v>
          </cell>
        </row>
        <row r="81">
          <cell r="I81" t="str">
            <v>VF20T</v>
          </cell>
          <cell r="J81">
            <v>1</v>
          </cell>
        </row>
        <row r="82">
          <cell r="I82" t="str">
            <v>VF20T</v>
          </cell>
          <cell r="J82">
            <v>1</v>
          </cell>
        </row>
        <row r="83">
          <cell r="I83" t="str">
            <v>VF20T</v>
          </cell>
          <cell r="J83">
            <v>1</v>
          </cell>
        </row>
        <row r="84">
          <cell r="I84" t="str">
            <v>2517+8550</v>
          </cell>
          <cell r="J84">
            <v>1</v>
          </cell>
        </row>
        <row r="85">
          <cell r="I85" t="str">
            <v>242PC</v>
          </cell>
          <cell r="J85">
            <v>1</v>
          </cell>
        </row>
        <row r="86">
          <cell r="I86" t="str">
            <v>242PC</v>
          </cell>
          <cell r="J86">
            <v>1</v>
          </cell>
        </row>
        <row r="109">
          <cell r="I109" t="str">
            <v>VF20T</v>
          </cell>
          <cell r="J109">
            <v>3</v>
          </cell>
        </row>
        <row r="110">
          <cell r="I110" t="str">
            <v>VF20T</v>
          </cell>
          <cell r="J110">
            <v>3</v>
          </cell>
        </row>
        <row r="111">
          <cell r="I111" t="str">
            <v>VF20T</v>
          </cell>
          <cell r="J111">
            <v>3</v>
          </cell>
        </row>
        <row r="112">
          <cell r="I112" t="str">
            <v>VF20T</v>
          </cell>
          <cell r="J112">
            <v>3</v>
          </cell>
        </row>
        <row r="114">
          <cell r="I114" t="str">
            <v>XL500</v>
          </cell>
          <cell r="J114">
            <v>1</v>
          </cell>
        </row>
        <row r="115">
          <cell r="I115" t="str">
            <v>XF521</v>
          </cell>
          <cell r="J115">
            <v>5</v>
          </cell>
        </row>
        <row r="116">
          <cell r="I116" t="str">
            <v>XF522</v>
          </cell>
          <cell r="J116">
            <v>2</v>
          </cell>
        </row>
        <row r="117">
          <cell r="I117" t="str">
            <v>XF523</v>
          </cell>
          <cell r="J117">
            <v>5</v>
          </cell>
        </row>
        <row r="118">
          <cell r="I118" t="str">
            <v>XF524</v>
          </cell>
          <cell r="J118">
            <v>5</v>
          </cell>
        </row>
        <row r="124">
          <cell r="I124" t="str">
            <v>VF20T</v>
          </cell>
          <cell r="J124">
            <v>1</v>
          </cell>
        </row>
        <row r="125">
          <cell r="I125" t="str">
            <v>VF20T</v>
          </cell>
          <cell r="J125">
            <v>1</v>
          </cell>
        </row>
        <row r="126">
          <cell r="I126" t="str">
            <v>VF20T</v>
          </cell>
          <cell r="J126">
            <v>1</v>
          </cell>
        </row>
        <row r="127">
          <cell r="I127" t="str">
            <v>VF20T</v>
          </cell>
          <cell r="J127">
            <v>1</v>
          </cell>
        </row>
        <row r="128">
          <cell r="I128" t="str">
            <v>2517+8550</v>
          </cell>
          <cell r="J128">
            <v>1</v>
          </cell>
        </row>
        <row r="129">
          <cell r="I129" t="str">
            <v>242PC</v>
          </cell>
          <cell r="J129">
            <v>1</v>
          </cell>
        </row>
        <row r="130">
          <cell r="I130" t="str">
            <v>242PC</v>
          </cell>
          <cell r="J130">
            <v>1</v>
          </cell>
        </row>
        <row r="153">
          <cell r="I153" t="str">
            <v>VF20T</v>
          </cell>
          <cell r="J153">
            <v>3</v>
          </cell>
        </row>
        <row r="154">
          <cell r="I154" t="str">
            <v>VF20T</v>
          </cell>
          <cell r="J154">
            <v>3</v>
          </cell>
        </row>
        <row r="155">
          <cell r="I155" t="str">
            <v>VF20T</v>
          </cell>
          <cell r="J155">
            <v>3</v>
          </cell>
        </row>
        <row r="156">
          <cell r="I156" t="str">
            <v>VF20T</v>
          </cell>
          <cell r="J156">
            <v>3</v>
          </cell>
        </row>
        <row r="159">
          <cell r="I159" t="str">
            <v>VF20T</v>
          </cell>
          <cell r="J159">
            <v>3</v>
          </cell>
        </row>
        <row r="160">
          <cell r="I160" t="str">
            <v>VF20T</v>
          </cell>
          <cell r="J160">
            <v>3</v>
          </cell>
        </row>
        <row r="161">
          <cell r="I161" t="str">
            <v>VF20T</v>
          </cell>
          <cell r="J161">
            <v>3</v>
          </cell>
        </row>
        <row r="162">
          <cell r="I162" t="str">
            <v>VF20T</v>
          </cell>
          <cell r="J162">
            <v>3</v>
          </cell>
        </row>
        <row r="172">
          <cell r="I172" t="str">
            <v>XL500</v>
          </cell>
          <cell r="J172">
            <v>1</v>
          </cell>
        </row>
        <row r="173">
          <cell r="I173" t="str">
            <v>XF521</v>
          </cell>
          <cell r="J173">
            <v>4</v>
          </cell>
        </row>
        <row r="174">
          <cell r="I174" t="str">
            <v>XF522</v>
          </cell>
          <cell r="J174">
            <v>2</v>
          </cell>
        </row>
        <row r="175">
          <cell r="I175" t="str">
            <v>XF523</v>
          </cell>
          <cell r="J175">
            <v>5</v>
          </cell>
        </row>
        <row r="176">
          <cell r="I176" t="str">
            <v>XF524</v>
          </cell>
          <cell r="J176">
            <v>4</v>
          </cell>
        </row>
        <row r="178">
          <cell r="I178" t="str">
            <v>H7508A1026</v>
          </cell>
          <cell r="J178">
            <v>1</v>
          </cell>
        </row>
        <row r="181">
          <cell r="I181" t="str">
            <v>H7015B1015</v>
          </cell>
          <cell r="J181">
            <v>10</v>
          </cell>
        </row>
        <row r="183">
          <cell r="I183" t="str">
            <v>H7015B1015</v>
          </cell>
          <cell r="J183">
            <v>10</v>
          </cell>
        </row>
        <row r="185">
          <cell r="I185" t="str">
            <v>DPS</v>
          </cell>
          <cell r="J185">
            <v>10</v>
          </cell>
        </row>
        <row r="186">
          <cell r="I186" t="str">
            <v>T6951A1025</v>
          </cell>
          <cell r="J186">
            <v>10</v>
          </cell>
        </row>
        <row r="194">
          <cell r="I194" t="str">
            <v>ML7174</v>
          </cell>
          <cell r="J194">
            <v>10</v>
          </cell>
        </row>
        <row r="195">
          <cell r="I195" t="str">
            <v>ML7174</v>
          </cell>
          <cell r="J195">
            <v>10</v>
          </cell>
        </row>
        <row r="197">
          <cell r="I197" t="str">
            <v>XL50</v>
          </cell>
          <cell r="J197">
            <v>10</v>
          </cell>
        </row>
        <row r="203">
          <cell r="I203" t="str">
            <v>XSL511</v>
          </cell>
          <cell r="J203">
            <v>4</v>
          </cell>
        </row>
        <row r="204">
          <cell r="I204" t="str">
            <v>XFL523B</v>
          </cell>
          <cell r="J204">
            <v>4</v>
          </cell>
        </row>
        <row r="205">
          <cell r="I205" t="str">
            <v>XFL524B</v>
          </cell>
          <cell r="J205">
            <v>4</v>
          </cell>
        </row>
        <row r="207">
          <cell r="I207" t="str">
            <v>H7508A1026</v>
          </cell>
          <cell r="J207">
            <v>1</v>
          </cell>
        </row>
        <row r="210">
          <cell r="I210" t="str">
            <v>H7015B1015</v>
          </cell>
          <cell r="J210">
            <v>18</v>
          </cell>
        </row>
        <row r="212">
          <cell r="I212" t="str">
            <v>H7015B1015</v>
          </cell>
          <cell r="J212">
            <v>18</v>
          </cell>
        </row>
        <row r="214">
          <cell r="I214" t="str">
            <v>DPS</v>
          </cell>
          <cell r="J214">
            <v>18</v>
          </cell>
        </row>
        <row r="215">
          <cell r="I215" t="str">
            <v>T6951A1025</v>
          </cell>
          <cell r="J215">
            <v>18</v>
          </cell>
        </row>
        <row r="223">
          <cell r="I223" t="str">
            <v>ML7174</v>
          </cell>
          <cell r="J223">
            <v>18</v>
          </cell>
        </row>
        <row r="224">
          <cell r="I224" t="str">
            <v>ML7174</v>
          </cell>
          <cell r="J224">
            <v>18</v>
          </cell>
        </row>
        <row r="226">
          <cell r="I226" t="str">
            <v>XL50</v>
          </cell>
          <cell r="J226">
            <v>18</v>
          </cell>
        </row>
        <row r="232">
          <cell r="I232" t="str">
            <v>XSL511</v>
          </cell>
          <cell r="J232">
            <v>2</v>
          </cell>
        </row>
        <row r="233">
          <cell r="I233" t="str">
            <v>XFL523B</v>
          </cell>
          <cell r="J233">
            <v>2</v>
          </cell>
        </row>
        <row r="234">
          <cell r="I234" t="str">
            <v>XFL524B</v>
          </cell>
          <cell r="J234">
            <v>2</v>
          </cell>
        </row>
        <row r="237">
          <cell r="I237" t="str">
            <v>H7015B1015</v>
          </cell>
          <cell r="J237">
            <v>6</v>
          </cell>
        </row>
        <row r="239">
          <cell r="I239" t="str">
            <v>DPS</v>
          </cell>
          <cell r="J239">
            <v>6</v>
          </cell>
        </row>
        <row r="240">
          <cell r="I240" t="str">
            <v>T6951A1025</v>
          </cell>
          <cell r="J240">
            <v>6</v>
          </cell>
        </row>
        <row r="246">
          <cell r="I246" t="str">
            <v>ML6174</v>
          </cell>
          <cell r="J246">
            <v>6</v>
          </cell>
        </row>
        <row r="248">
          <cell r="I248" t="str">
            <v>XL50</v>
          </cell>
          <cell r="J248">
            <v>3</v>
          </cell>
        </row>
        <row r="250">
          <cell r="I250" t="str">
            <v>H7508A1026</v>
          </cell>
          <cell r="J250">
            <v>1</v>
          </cell>
        </row>
        <row r="253">
          <cell r="I253" t="str">
            <v>H7015B1015</v>
          </cell>
          <cell r="J253">
            <v>21</v>
          </cell>
        </row>
        <row r="255">
          <cell r="I255" t="str">
            <v>H7015B1015</v>
          </cell>
          <cell r="J255">
            <v>21</v>
          </cell>
        </row>
        <row r="257">
          <cell r="I257" t="str">
            <v>DPS</v>
          </cell>
          <cell r="J257">
            <v>21</v>
          </cell>
        </row>
        <row r="258">
          <cell r="I258" t="str">
            <v>T6951A1025</v>
          </cell>
          <cell r="J258">
            <v>21</v>
          </cell>
        </row>
        <row r="266">
          <cell r="I266" t="str">
            <v>ML7174</v>
          </cell>
          <cell r="J266">
            <v>21</v>
          </cell>
        </row>
        <row r="267">
          <cell r="I267" t="str">
            <v>ML7174</v>
          </cell>
          <cell r="J267">
            <v>21</v>
          </cell>
        </row>
        <row r="269">
          <cell r="I269" t="str">
            <v>XL50</v>
          </cell>
          <cell r="J269">
            <v>21</v>
          </cell>
        </row>
        <row r="275">
          <cell r="I275" t="str">
            <v>XSL511</v>
          </cell>
          <cell r="J275">
            <v>2</v>
          </cell>
        </row>
        <row r="276">
          <cell r="I276" t="str">
            <v>XFL523B</v>
          </cell>
          <cell r="J276">
            <v>2</v>
          </cell>
        </row>
        <row r="277">
          <cell r="I277" t="str">
            <v>XFL524B</v>
          </cell>
          <cell r="J277">
            <v>2</v>
          </cell>
        </row>
        <row r="282">
          <cell r="I282" t="str">
            <v>VF20T</v>
          </cell>
          <cell r="J282">
            <v>2</v>
          </cell>
        </row>
        <row r="283">
          <cell r="I283" t="str">
            <v>VF20T</v>
          </cell>
          <cell r="J283">
            <v>2</v>
          </cell>
        </row>
        <row r="284">
          <cell r="I284" t="str">
            <v>VF20T</v>
          </cell>
          <cell r="J284">
            <v>2</v>
          </cell>
        </row>
        <row r="285">
          <cell r="I285" t="str">
            <v>VF20T</v>
          </cell>
          <cell r="J285">
            <v>2</v>
          </cell>
        </row>
        <row r="286">
          <cell r="I286" t="str">
            <v>2517+8550</v>
          </cell>
          <cell r="J286">
            <v>2</v>
          </cell>
        </row>
        <row r="287">
          <cell r="I287" t="str">
            <v>242PC</v>
          </cell>
          <cell r="J287">
            <v>2</v>
          </cell>
        </row>
        <row r="288">
          <cell r="I288" t="str">
            <v>242PC</v>
          </cell>
          <cell r="J288">
            <v>2</v>
          </cell>
        </row>
        <row r="289">
          <cell r="J289">
            <v>2</v>
          </cell>
        </row>
        <row r="311">
          <cell r="I311" t="str">
            <v>VF20T</v>
          </cell>
          <cell r="J311">
            <v>2</v>
          </cell>
        </row>
        <row r="312">
          <cell r="I312" t="str">
            <v>VF20T</v>
          </cell>
          <cell r="J312">
            <v>2</v>
          </cell>
        </row>
        <row r="313">
          <cell r="I313" t="str">
            <v>VF20T</v>
          </cell>
          <cell r="J313">
            <v>2</v>
          </cell>
        </row>
        <row r="314">
          <cell r="I314" t="str">
            <v>VF20T</v>
          </cell>
          <cell r="J314">
            <v>2</v>
          </cell>
        </row>
        <row r="316">
          <cell r="I316" t="str">
            <v>XL500</v>
          </cell>
          <cell r="J316">
            <v>1</v>
          </cell>
        </row>
        <row r="317">
          <cell r="I317" t="str">
            <v>XF521</v>
          </cell>
          <cell r="J317">
            <v>3</v>
          </cell>
        </row>
        <row r="318">
          <cell r="I318" t="str">
            <v>XF522</v>
          </cell>
          <cell r="J318">
            <v>1</v>
          </cell>
        </row>
        <row r="319">
          <cell r="I319" t="str">
            <v>XF523</v>
          </cell>
          <cell r="J319">
            <v>5</v>
          </cell>
        </row>
        <row r="320">
          <cell r="I320" t="str">
            <v>XF524</v>
          </cell>
          <cell r="J320">
            <v>4</v>
          </cell>
        </row>
        <row r="323">
          <cell r="I323" t="str">
            <v>H7015B1015</v>
          </cell>
          <cell r="J323">
            <v>7</v>
          </cell>
        </row>
        <row r="325">
          <cell r="I325" t="str">
            <v>DPS</v>
          </cell>
          <cell r="J325">
            <v>7</v>
          </cell>
        </row>
        <row r="326">
          <cell r="I326" t="str">
            <v>T6951A1025</v>
          </cell>
          <cell r="J326">
            <v>7</v>
          </cell>
        </row>
        <row r="332">
          <cell r="I332" t="str">
            <v>ML6174</v>
          </cell>
          <cell r="J332">
            <v>7</v>
          </cell>
        </row>
        <row r="334">
          <cell r="I334" t="str">
            <v>XL50</v>
          </cell>
          <cell r="J334">
            <v>4</v>
          </cell>
        </row>
        <row r="336">
          <cell r="I336" t="str">
            <v>H7508A1026</v>
          </cell>
          <cell r="J336">
            <v>1</v>
          </cell>
        </row>
        <row r="339">
          <cell r="I339" t="str">
            <v>H7015B1015</v>
          </cell>
          <cell r="J339">
            <v>23</v>
          </cell>
        </row>
        <row r="341">
          <cell r="I341" t="str">
            <v>H7015B1015</v>
          </cell>
          <cell r="J341">
            <v>23</v>
          </cell>
        </row>
        <row r="343">
          <cell r="I343" t="str">
            <v>DPS</v>
          </cell>
          <cell r="J343">
            <v>23</v>
          </cell>
        </row>
        <row r="344">
          <cell r="I344" t="str">
            <v>T6951A1025</v>
          </cell>
          <cell r="J344">
            <v>23</v>
          </cell>
        </row>
        <row r="352">
          <cell r="I352" t="str">
            <v>ML7174</v>
          </cell>
          <cell r="J352">
            <v>23</v>
          </cell>
        </row>
        <row r="353">
          <cell r="I353" t="str">
            <v>ML7174</v>
          </cell>
          <cell r="J353">
            <v>23</v>
          </cell>
        </row>
        <row r="355">
          <cell r="I355" t="str">
            <v>XL50</v>
          </cell>
          <cell r="J355">
            <v>23</v>
          </cell>
        </row>
        <row r="361">
          <cell r="I361" t="str">
            <v>XSL511</v>
          </cell>
          <cell r="J361">
            <v>3</v>
          </cell>
        </row>
        <row r="362">
          <cell r="I362" t="str">
            <v>XFL523B</v>
          </cell>
          <cell r="J362">
            <v>3</v>
          </cell>
        </row>
        <row r="363">
          <cell r="I363" t="str">
            <v>XFL524B</v>
          </cell>
          <cell r="J363">
            <v>3</v>
          </cell>
        </row>
        <row r="368">
          <cell r="I368" t="str">
            <v>VF20T</v>
          </cell>
          <cell r="J368">
            <v>1</v>
          </cell>
        </row>
        <row r="369">
          <cell r="I369" t="str">
            <v>VF20T</v>
          </cell>
          <cell r="J369">
            <v>1</v>
          </cell>
        </row>
        <row r="370">
          <cell r="I370" t="str">
            <v>VF20T</v>
          </cell>
          <cell r="J370">
            <v>1</v>
          </cell>
        </row>
        <row r="371">
          <cell r="I371" t="str">
            <v>VF20T</v>
          </cell>
          <cell r="J371">
            <v>1</v>
          </cell>
        </row>
        <row r="372">
          <cell r="I372" t="str">
            <v>2517+8550</v>
          </cell>
          <cell r="J372">
            <v>1</v>
          </cell>
        </row>
        <row r="373">
          <cell r="I373" t="str">
            <v>242PC</v>
          </cell>
          <cell r="J373">
            <v>1</v>
          </cell>
        </row>
        <row r="374">
          <cell r="I374" t="str">
            <v>242PC</v>
          </cell>
          <cell r="J374">
            <v>1</v>
          </cell>
        </row>
        <row r="375">
          <cell r="J375">
            <v>1</v>
          </cell>
        </row>
        <row r="397">
          <cell r="I397" t="str">
            <v>VF20T</v>
          </cell>
          <cell r="J397">
            <v>1</v>
          </cell>
        </row>
        <row r="398">
          <cell r="I398" t="str">
            <v>VF20T</v>
          </cell>
          <cell r="J398">
            <v>1</v>
          </cell>
        </row>
        <row r="399">
          <cell r="I399" t="str">
            <v>VF20T</v>
          </cell>
          <cell r="J399">
            <v>1</v>
          </cell>
        </row>
        <row r="400">
          <cell r="I400" t="str">
            <v>VF20T</v>
          </cell>
          <cell r="J400">
            <v>1</v>
          </cell>
        </row>
        <row r="402">
          <cell r="I402" t="str">
            <v>XL500</v>
          </cell>
          <cell r="J402">
            <v>1</v>
          </cell>
        </row>
        <row r="403">
          <cell r="I403" t="str">
            <v>XF521</v>
          </cell>
          <cell r="J403">
            <v>2</v>
          </cell>
        </row>
        <row r="404">
          <cell r="I404" t="str">
            <v>XF522</v>
          </cell>
          <cell r="J404">
            <v>1</v>
          </cell>
        </row>
        <row r="405">
          <cell r="I405" t="str">
            <v>XF523</v>
          </cell>
          <cell r="J405">
            <v>3</v>
          </cell>
        </row>
        <row r="406">
          <cell r="I406" t="str">
            <v>XF524</v>
          </cell>
          <cell r="J406">
            <v>3</v>
          </cell>
        </row>
        <row r="407">
          <cell r="I407" t="str">
            <v>总点数</v>
          </cell>
          <cell r="J407">
            <v>2318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点表"/>
      <sheetName val="price1"/>
    </sheetNames>
    <sheetDataSet>
      <sheetData sheetId="0">
        <row r="4">
          <cell r="I4" t="str">
            <v>元件型号</v>
          </cell>
          <cell r="J4" t="str">
            <v>数量</v>
          </cell>
        </row>
        <row r="16">
          <cell r="I16" t="str">
            <v>H7015B1004</v>
          </cell>
          <cell r="J16">
            <v>1</v>
          </cell>
        </row>
        <row r="17">
          <cell r="I17" t="str">
            <v>DPS</v>
          </cell>
          <cell r="J17">
            <v>1</v>
          </cell>
        </row>
        <row r="18">
          <cell r="I18" t="str">
            <v>L480G</v>
          </cell>
          <cell r="J18">
            <v>1</v>
          </cell>
        </row>
        <row r="19">
          <cell r="I19" t="str">
            <v>DPS</v>
          </cell>
          <cell r="J19">
            <v>1</v>
          </cell>
        </row>
        <row r="23">
          <cell r="J23">
            <v>1</v>
          </cell>
        </row>
        <row r="24">
          <cell r="I24" t="str">
            <v>ML7174</v>
          </cell>
          <cell r="J24">
            <v>1</v>
          </cell>
        </row>
        <row r="33">
          <cell r="I33" t="str">
            <v>FFS-10A</v>
          </cell>
          <cell r="J33">
            <v>6</v>
          </cell>
        </row>
        <row r="38">
          <cell r="I38" t="str">
            <v>FFS-10A</v>
          </cell>
          <cell r="J38">
            <v>18</v>
          </cell>
        </row>
        <row r="44">
          <cell r="I44" t="str">
            <v>FFS-10A</v>
          </cell>
          <cell r="J44">
            <v>2</v>
          </cell>
        </row>
        <row r="58">
          <cell r="I58" t="str">
            <v>T7413</v>
          </cell>
          <cell r="J58">
            <v>1</v>
          </cell>
        </row>
        <row r="59">
          <cell r="I59" t="str">
            <v>T7413</v>
          </cell>
          <cell r="J59">
            <v>1</v>
          </cell>
        </row>
        <row r="60">
          <cell r="I60" t="str">
            <v>242PC</v>
          </cell>
          <cell r="J60">
            <v>2</v>
          </cell>
        </row>
        <row r="61">
          <cell r="I61" t="str">
            <v>2517+8550</v>
          </cell>
          <cell r="J61">
            <v>1</v>
          </cell>
        </row>
        <row r="62">
          <cell r="I62" t="str">
            <v>DN100</v>
          </cell>
          <cell r="J62">
            <v>1</v>
          </cell>
        </row>
        <row r="63">
          <cell r="I63" t="str">
            <v>DN100</v>
          </cell>
          <cell r="J63">
            <v>2</v>
          </cell>
        </row>
        <row r="65">
          <cell r="I65" t="str">
            <v>T7413</v>
          </cell>
          <cell r="J65">
            <v>1</v>
          </cell>
        </row>
        <row r="66">
          <cell r="I66" t="str">
            <v>T7413</v>
          </cell>
          <cell r="J66">
            <v>1</v>
          </cell>
        </row>
        <row r="68">
          <cell r="I68" t="str">
            <v>FS4-3J</v>
          </cell>
          <cell r="J68">
            <v>2</v>
          </cell>
        </row>
        <row r="73">
          <cell r="I73" t="str">
            <v>FS4-3J</v>
          </cell>
          <cell r="J73">
            <v>2</v>
          </cell>
        </row>
        <row r="82">
          <cell r="I82" t="str">
            <v>DN100</v>
          </cell>
          <cell r="J82">
            <v>2</v>
          </cell>
        </row>
        <row r="83">
          <cell r="I83" t="str">
            <v>FFS-10A</v>
          </cell>
          <cell r="J83">
            <v>3</v>
          </cell>
        </row>
        <row r="85">
          <cell r="I85" t="str">
            <v>FS4-3J</v>
          </cell>
          <cell r="J85">
            <v>2</v>
          </cell>
        </row>
        <row r="112">
          <cell r="I112" t="str">
            <v>H7015B1004</v>
          </cell>
          <cell r="J112">
            <v>3</v>
          </cell>
        </row>
        <row r="113">
          <cell r="I113" t="str">
            <v>DPS</v>
          </cell>
          <cell r="J113">
            <v>3</v>
          </cell>
        </row>
        <row r="114">
          <cell r="I114" t="str">
            <v>L480G</v>
          </cell>
          <cell r="J114">
            <v>3</v>
          </cell>
        </row>
        <row r="115">
          <cell r="I115" t="str">
            <v>DPS</v>
          </cell>
          <cell r="J115">
            <v>3</v>
          </cell>
        </row>
        <row r="119">
          <cell r="J119">
            <v>3</v>
          </cell>
        </row>
        <row r="120">
          <cell r="I120" t="str">
            <v>ML7174</v>
          </cell>
          <cell r="J120">
            <v>3</v>
          </cell>
        </row>
        <row r="135">
          <cell r="I135" t="str">
            <v>H7015B1004</v>
          </cell>
          <cell r="J135">
            <v>2</v>
          </cell>
        </row>
        <row r="136">
          <cell r="I136" t="str">
            <v>DPS</v>
          </cell>
          <cell r="J136">
            <v>2</v>
          </cell>
        </row>
        <row r="137">
          <cell r="I137" t="str">
            <v>L480G</v>
          </cell>
          <cell r="J137">
            <v>2</v>
          </cell>
        </row>
        <row r="138">
          <cell r="I138" t="str">
            <v>DPS</v>
          </cell>
          <cell r="J138">
            <v>2</v>
          </cell>
        </row>
        <row r="142">
          <cell r="J142">
            <v>2</v>
          </cell>
        </row>
        <row r="143">
          <cell r="I143" t="str">
            <v>ML7174</v>
          </cell>
          <cell r="J143">
            <v>2</v>
          </cell>
        </row>
        <row r="158">
          <cell r="I158" t="str">
            <v>H7015B1004</v>
          </cell>
          <cell r="J158">
            <v>2</v>
          </cell>
        </row>
        <row r="159">
          <cell r="I159" t="str">
            <v>DPS</v>
          </cell>
          <cell r="J159">
            <v>2</v>
          </cell>
        </row>
        <row r="160">
          <cell r="I160" t="str">
            <v>L480G</v>
          </cell>
          <cell r="J160">
            <v>2</v>
          </cell>
        </row>
        <row r="161">
          <cell r="I161" t="str">
            <v>DPS</v>
          </cell>
          <cell r="J161">
            <v>2</v>
          </cell>
        </row>
        <row r="165">
          <cell r="J165">
            <v>2</v>
          </cell>
        </row>
        <row r="166">
          <cell r="I166" t="str">
            <v>ML7174</v>
          </cell>
          <cell r="J166">
            <v>2</v>
          </cell>
        </row>
        <row r="177">
          <cell r="I177" t="str">
            <v>H7015B1004</v>
          </cell>
          <cell r="J177">
            <v>3</v>
          </cell>
        </row>
        <row r="178">
          <cell r="I178" t="str">
            <v>DPS</v>
          </cell>
          <cell r="J178">
            <v>3</v>
          </cell>
        </row>
        <row r="179">
          <cell r="I179" t="str">
            <v>L480G</v>
          </cell>
          <cell r="J179">
            <v>3</v>
          </cell>
        </row>
        <row r="180">
          <cell r="I180" t="str">
            <v>DPS</v>
          </cell>
          <cell r="J180">
            <v>3</v>
          </cell>
        </row>
        <row r="184">
          <cell r="J184">
            <v>3</v>
          </cell>
        </row>
        <row r="185">
          <cell r="I185" t="str">
            <v>ML7174</v>
          </cell>
          <cell r="J185">
            <v>3</v>
          </cell>
        </row>
        <row r="187">
          <cell r="I187" t="str">
            <v>LF20</v>
          </cell>
          <cell r="J187">
            <v>6</v>
          </cell>
        </row>
        <row r="188">
          <cell r="I188" t="str">
            <v>DPS</v>
          </cell>
          <cell r="J188">
            <v>3</v>
          </cell>
        </row>
        <row r="189">
          <cell r="I189" t="str">
            <v>L480G</v>
          </cell>
          <cell r="J189">
            <v>3</v>
          </cell>
        </row>
        <row r="190">
          <cell r="I190" t="str">
            <v>DPS</v>
          </cell>
          <cell r="J190">
            <v>3</v>
          </cell>
        </row>
        <row r="195">
          <cell r="J195">
            <v>3</v>
          </cell>
        </row>
        <row r="196">
          <cell r="I196" t="str">
            <v>ML7174</v>
          </cell>
          <cell r="J196">
            <v>3</v>
          </cell>
        </row>
        <row r="197">
          <cell r="I197" t="str">
            <v>ML7174</v>
          </cell>
          <cell r="J197">
            <v>3</v>
          </cell>
        </row>
        <row r="210">
          <cell r="I210" t="str">
            <v>H7015B1004</v>
          </cell>
          <cell r="J210">
            <v>17</v>
          </cell>
        </row>
        <row r="211">
          <cell r="I211" t="str">
            <v>DPS</v>
          </cell>
          <cell r="J211">
            <v>17</v>
          </cell>
        </row>
        <row r="212">
          <cell r="I212" t="str">
            <v>L480G</v>
          </cell>
          <cell r="J212">
            <v>17</v>
          </cell>
        </row>
        <row r="213">
          <cell r="I213" t="str">
            <v>DPS</v>
          </cell>
          <cell r="J213">
            <v>17</v>
          </cell>
        </row>
        <row r="217">
          <cell r="J217">
            <v>17</v>
          </cell>
        </row>
        <row r="218">
          <cell r="I218" t="str">
            <v>ML7174</v>
          </cell>
          <cell r="J218">
            <v>17</v>
          </cell>
        </row>
        <row r="233">
          <cell r="I233" t="str">
            <v>H7015B1004</v>
          </cell>
          <cell r="J233">
            <v>2</v>
          </cell>
        </row>
        <row r="234">
          <cell r="I234" t="str">
            <v>DPS</v>
          </cell>
          <cell r="J234">
            <v>2</v>
          </cell>
        </row>
        <row r="235">
          <cell r="I235" t="str">
            <v>L480G</v>
          </cell>
          <cell r="J235">
            <v>2</v>
          </cell>
        </row>
        <row r="236">
          <cell r="I236" t="str">
            <v>DPS</v>
          </cell>
          <cell r="J236">
            <v>2</v>
          </cell>
        </row>
        <row r="240">
          <cell r="J240">
            <v>2</v>
          </cell>
        </row>
        <row r="241">
          <cell r="I241" t="str">
            <v>ML7174</v>
          </cell>
          <cell r="J241">
            <v>2</v>
          </cell>
        </row>
        <row r="243">
          <cell r="I243" t="str">
            <v>H7015B1004</v>
          </cell>
          <cell r="J243">
            <v>1</v>
          </cell>
        </row>
        <row r="244">
          <cell r="I244" t="str">
            <v>DPS</v>
          </cell>
          <cell r="J244">
            <v>1</v>
          </cell>
        </row>
        <row r="245">
          <cell r="I245" t="str">
            <v>L480G</v>
          </cell>
          <cell r="J245">
            <v>1</v>
          </cell>
        </row>
        <row r="246">
          <cell r="I246" t="str">
            <v>DPS</v>
          </cell>
          <cell r="J246">
            <v>1</v>
          </cell>
        </row>
        <row r="251">
          <cell r="J251">
            <v>1</v>
          </cell>
        </row>
        <row r="252">
          <cell r="I252" t="str">
            <v>ML7174</v>
          </cell>
          <cell r="J252">
            <v>1</v>
          </cell>
        </row>
        <row r="253">
          <cell r="I253" t="str">
            <v>ML7174</v>
          </cell>
          <cell r="J253">
            <v>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ILE CAP"/>
      <sheetName val="BEAM"/>
      <sheetName val="SLAB"/>
      <sheetName val="WALL"/>
      <sheetName val="COLUMN"/>
      <sheetName val="General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olbox"/>
      <sheetName val="1#非桩基础 "/>
      <sheetName val="投标总结"/>
      <sheetName val="塔楼给排水清单 "/>
      <sheetName val="15#裙楼土建"/>
      <sheetName val="16#裙楼土建"/>
      <sheetName val="一号清单开办费"/>
      <sheetName val="15#塔楼土建"/>
      <sheetName val="裙楼土建成本分析"/>
      <sheetName val="17#非桩基础"/>
      <sheetName val="高层塔楼土建成本分析"/>
      <sheetName val="17#裙楼土建"/>
      <sheetName val="15#非桩基础"/>
      <sheetName val="16#非桩基础"/>
      <sheetName val="地库土建"/>
      <sheetName val="18#裙楼土建 "/>
      <sheetName val="11#塔楼土建"/>
      <sheetName val="18#非桩基础 "/>
      <sheetName val="10#裙楼土建"/>
      <sheetName val="Sheet1"/>
      <sheetName val="暗渠以西人防地库（暂定）"/>
      <sheetName val="1 开办费汇总"/>
      <sheetName val="常用项目"/>
      <sheetName val="Main"/>
      <sheetName val="应供量清单"/>
      <sheetName val="資料庫"/>
      <sheetName val="Sheet4"/>
      <sheetName val="#REF!"/>
      <sheetName val="合格证 (2)"/>
      <sheetName val="明細表"/>
      <sheetName val="编制说明"/>
      <sheetName val="预算200326"/>
      <sheetName val="21"/>
      <sheetName val="BQ2-住宅部分"/>
      <sheetName val="BQ2-商业街部分"/>
      <sheetName val="POWER ASSUMPTIONS"/>
      <sheetName val="3"/>
      <sheetName val="8"/>
      <sheetName val="BQ2.10"/>
      <sheetName val="Wl. Fin."/>
      <sheetName val="GS"/>
      <sheetName val="中海城三期（01A及01E小学）"/>
      <sheetName val="中海城四期（02C）"/>
      <sheetName val="XLR_NoRangeSheet"/>
      <sheetName val="地连墙"/>
      <sheetName val="Data"/>
      <sheetName val="Open"/>
      <sheetName val="D1#地库汇总BQ3.1-SUM"/>
      <sheetName val="A6#小高层地上汇总BQ5.1-SUM"/>
      <sheetName val="A7#小高层地上汇总BQ6.1-SUM"/>
      <sheetName val="A11#高层地上汇总BQ7.1-SUM"/>
      <sheetName val="A12#小高层地上汇总BQ8.1-SUM"/>
      <sheetName val="A15#高层汇总BQ9.1-SUM"/>
      <sheetName val="A16#高层汇总BQ10.1-SUM "/>
      <sheetName val="S1#裙楼地上汇总BQ4.1-SUM"/>
      <sheetName val="型材表"/>
      <sheetName val="材料单价表"/>
      <sheetName val="汇总表"/>
      <sheetName val="配置表"/>
      <sheetName val="磨具余料庫"/>
      <sheetName val="eqpmad2"/>
      <sheetName val="Financ. Overview"/>
      <sheetName val="主要项目单价分析表 "/>
      <sheetName val="电线"/>
      <sheetName val="电缆"/>
      <sheetName val="Hic_150EOffice"/>
      <sheetName val="面积表"/>
      <sheetName val="二号清单"/>
      <sheetName val="BQ3-1"/>
      <sheetName val="BQ5.3-1"/>
      <sheetName val="7"/>
      <sheetName val="投标材料清单 "/>
      <sheetName val="2"/>
      <sheetName val="6"/>
      <sheetName val="面积合计（藏）"/>
      <sheetName val="4"/>
      <sheetName val="5"/>
      <sheetName val="1"/>
      <sheetName val="单位"/>
      <sheetName val="电视监控"/>
      <sheetName val="S1单价表"/>
      <sheetName val="일반공사"/>
      <sheetName val="2012-9科目余额表 (6)"/>
      <sheetName val="科目余额表 (5)"/>
      <sheetName val="工料测量师报告"/>
      <sheetName val="7.1APP3"/>
      <sheetName val="G2TempSheet"/>
      <sheetName val="2.1设计部"/>
      <sheetName val="银行账户"/>
      <sheetName val="SW-TEO"/>
      <sheetName val="G1102地块一区（省一建） "/>
      <sheetName val="工程量"/>
      <sheetName val="清单"/>
      <sheetName val="1."/>
      <sheetName val="内围地梁钢筋说明"/>
      <sheetName val="材料"/>
      <sheetName val="月报表"/>
      <sheetName val="4、综合单价分析表"/>
      <sheetName val="材料价格"/>
      <sheetName val="工程量A"/>
      <sheetName val="单价报价明细表"/>
      <sheetName val="报价明细表"/>
      <sheetName val="计算表"/>
      <sheetName val="03定额库"/>
      <sheetName val="94定额库"/>
      <sheetName val="封面"/>
      <sheetName val="清单库"/>
      <sheetName val="单价分析表格式"/>
      <sheetName val="1#"/>
      <sheetName val="BQ4.1.1至4.1.4"/>
      <sheetName val="雨棚"/>
      <sheetName val="00000ppy"/>
      <sheetName val="土建地上商业部分"/>
      <sheetName val="一层·C区"/>
      <sheetName val="单位库"/>
      <sheetName val="CD"/>
      <sheetName val="柱"/>
      <sheetName val="费率表"/>
      <sheetName val="A"/>
      <sheetName val="单价表"/>
      <sheetName val="XL4Poppy"/>
      <sheetName val="Mp-team 1"/>
      <sheetName val="貨品科目"/>
      <sheetName val="14.桥架"/>
      <sheetName val="T(B)Summary"/>
      <sheetName val="EXRATE"/>
      <sheetName val="BQ"/>
      <sheetName val="Estimate Details"/>
      <sheetName val="开办费"/>
      <sheetName val="BQ2.1~基础工程及土方工程清单"/>
      <sheetName val="BQ2.2~GDG9#网点土方清单"/>
      <sheetName val="BQ3.1.1~地下室1土建清单"/>
      <sheetName val="BQ3.1.2~地下室1机电清单"/>
      <sheetName val="BQ4.1.1~GDG9#土建清单"/>
      <sheetName val="BQ4.1.2~GDG9#机电清单"/>
      <sheetName val="BQ5.1.1~GD6#土建清单"/>
      <sheetName val="BQ5.1.2~GD6#机电清单"/>
      <sheetName val="BQ5.2.1~GD7+GDG8#土建清单"/>
      <sheetName val="BQ5.2.2~GD7+GDG8#机电清单"/>
      <sheetName val="BQ5.3.1~GD8+GDG10#土建清单"/>
      <sheetName val="BQ5.3.2~GD8+GDG10#机电清单"/>
      <sheetName val="BQ5.4.1~GD9#土建清单 "/>
      <sheetName val="BQ5.4.2~GD9#机电清单"/>
      <sheetName val="投标价目总计"/>
      <sheetName val="before"/>
      <sheetName val="计算稿-3#楼"/>
      <sheetName val="Bill-2.1（1）"/>
      <sheetName val="sn"/>
      <sheetName val="RA-markate"/>
      <sheetName val="Setting"/>
      <sheetName val="总量统计"/>
      <sheetName val="10"/>
      <sheetName val="节点（12-2立面）"/>
      <sheetName val="附件二"/>
      <sheetName val="rebrand"/>
      <sheetName val="下拉菜单"/>
      <sheetName val="dw list"/>
      <sheetName val="KDB"/>
      <sheetName val="A翼写字楼"/>
      <sheetName val="S-Hotel"/>
      <sheetName val="SR6SUM"/>
      <sheetName val="基本资料"/>
      <sheetName val="清单汇总"/>
      <sheetName val="基 础"/>
      <sheetName val="三号清单之电气工程综合单价分析"/>
      <sheetName val="三号清单之给排水工程综合单价分析"/>
      <sheetName val="B1-1清单外装修"/>
      <sheetName val="改加胶玻璃、室外栏杆"/>
      <sheetName val="MOTOR"/>
      <sheetName val="S"/>
      <sheetName val="ID"/>
      <sheetName val="M&amp;E"/>
      <sheetName val="FS"/>
      <sheetName val="M-Par"/>
      <sheetName val="Col"/>
      <sheetName val="Wall(int)"/>
      <sheetName val="Wall(ext) "/>
      <sheetName val="Reinf"/>
      <sheetName val="Summary of Cost"/>
      <sheetName val="材料表"/>
      <sheetName val="G单价分析"/>
      <sheetName val="H单价分析"/>
      <sheetName val="N单价分析 "/>
      <sheetName val="C单价分析 "/>
      <sheetName val="一层电梯厅单价分析"/>
      <sheetName val="二层电梯厅单价分析"/>
      <sheetName val="参数"/>
      <sheetName val="Data Sheet"/>
      <sheetName val="A3地块围护结构"/>
      <sheetName val="第一部分定价"/>
      <sheetName val="Combo"/>
      <sheetName val="取费系数"/>
      <sheetName val="92#"/>
      <sheetName val="总价"/>
      <sheetName val="企业格式单价分析表"/>
      <sheetName val="JOA首頁"/>
      <sheetName val="机房工程B"/>
      <sheetName val="第二章 - 可视对讲系统"/>
      <sheetName val="数据"/>
      <sheetName val="G.1R-Shou COP Gf"/>
      <sheetName val="目录"/>
      <sheetName val="Sheet1 (11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B2" t="str">
            <v>Bar Size</v>
          </cell>
          <cell r="C2" t="str">
            <v>Slab</v>
          </cell>
          <cell r="D2" t="str">
            <v>Stair</v>
          </cell>
          <cell r="E2" t="str">
            <v>Beam</v>
          </cell>
          <cell r="F2" t="str">
            <v>Column</v>
          </cell>
          <cell r="G2" t="str">
            <v>TAL</v>
          </cell>
        </row>
        <row r="3">
          <cell r="B3">
            <v>10</v>
          </cell>
          <cell r="C3">
            <v>340</v>
          </cell>
          <cell r="D3">
            <v>340</v>
          </cell>
          <cell r="E3">
            <v>480</v>
          </cell>
          <cell r="F3">
            <v>480</v>
          </cell>
          <cell r="G3">
            <v>340</v>
          </cell>
        </row>
        <row r="4">
          <cell r="B4">
            <v>12</v>
          </cell>
          <cell r="C4">
            <v>410</v>
          </cell>
          <cell r="D4">
            <v>410</v>
          </cell>
          <cell r="E4">
            <v>580</v>
          </cell>
          <cell r="F4">
            <v>580</v>
          </cell>
          <cell r="G4">
            <v>410</v>
          </cell>
        </row>
        <row r="5">
          <cell r="B5">
            <v>16</v>
          </cell>
          <cell r="C5">
            <v>550</v>
          </cell>
          <cell r="D5">
            <v>550</v>
          </cell>
          <cell r="E5">
            <v>770</v>
          </cell>
          <cell r="F5">
            <v>770</v>
          </cell>
          <cell r="G5">
            <v>550</v>
          </cell>
        </row>
        <row r="6">
          <cell r="B6">
            <v>20</v>
          </cell>
          <cell r="C6">
            <v>680</v>
          </cell>
          <cell r="D6">
            <v>680</v>
          </cell>
          <cell r="E6">
            <v>960</v>
          </cell>
          <cell r="F6">
            <v>960</v>
          </cell>
          <cell r="G6">
            <v>680</v>
          </cell>
        </row>
        <row r="7">
          <cell r="B7">
            <v>25</v>
          </cell>
          <cell r="C7">
            <v>850</v>
          </cell>
          <cell r="D7">
            <v>850</v>
          </cell>
          <cell r="E7">
            <v>1200</v>
          </cell>
          <cell r="F7">
            <v>1200</v>
          </cell>
          <cell r="G7">
            <v>850</v>
          </cell>
        </row>
        <row r="8">
          <cell r="B8">
            <v>32</v>
          </cell>
          <cell r="C8">
            <v>1100</v>
          </cell>
          <cell r="D8">
            <v>1100</v>
          </cell>
          <cell r="E8">
            <v>1550</v>
          </cell>
          <cell r="F8">
            <v>1550</v>
          </cell>
          <cell r="G8">
            <v>1100</v>
          </cell>
        </row>
        <row r="9">
          <cell r="B9">
            <v>40</v>
          </cell>
          <cell r="C9">
            <v>1360</v>
          </cell>
          <cell r="D9">
            <v>1360</v>
          </cell>
          <cell r="E9">
            <v>1950</v>
          </cell>
          <cell r="F9">
            <v>1950</v>
          </cell>
          <cell r="G9">
            <v>1360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quipment Schedule"/>
      <sheetName val="p1"/>
      <sheetName val="ENGG"/>
      <sheetName val="summary_p2"/>
      <sheetName val="p2"/>
      <sheetName val="Open"/>
      <sheetName val="BA-Pl"/>
      <sheetName val="BA "/>
      <sheetName val="报价单"/>
      <sheetName val="Sheet9"/>
      <sheetName val="eqpmad2"/>
      <sheetName val="#REF!"/>
      <sheetName val="G.1R-Shou COP Gf"/>
      <sheetName val="基本"/>
      <sheetName val="SW-TEO"/>
      <sheetName val="G2TempSheet"/>
      <sheetName val="Financ. Overview"/>
      <sheetName val="Toolbox"/>
      <sheetName val="POWER ASSUMPTIONS"/>
      <sheetName val="EST2(L)"/>
      <sheetName val="Node(1)"/>
      <sheetName val="SIGA"/>
      <sheetName val="Smoke Det"/>
      <sheetName val="多媒体查询"/>
      <sheetName val="中心机房"/>
      <sheetName val="会议"/>
      <sheetName val="公共广播"/>
      <sheetName val="停车场"/>
      <sheetName val="移动通信"/>
      <sheetName val="BA"/>
      <sheetName val="物业"/>
      <sheetName val="防雷接地"/>
      <sheetName val="CCTV"/>
      <sheetName val="点表"/>
      <sheetName val="General"/>
      <sheetName val="01PDS"/>
      <sheetName val="PDS"/>
      <sheetName val="控制方式"/>
      <sheetName val="Tecom 2005 TP"/>
      <sheetName val="Main"/>
      <sheetName val="Data"/>
      <sheetName val="PBX"/>
      <sheetName val="基本设置"/>
      <sheetName val="Combo"/>
      <sheetName val="集成&amp;物管"/>
    </sheetNames>
    <sheetDataSet>
      <sheetData sheetId="0"/>
      <sheetData sheetId="1"/>
      <sheetData sheetId="2"/>
      <sheetData sheetId="3" refreshError="1"/>
      <sheetData sheetId="4" refreshError="1">
        <row r="24">
          <cell r="D24">
            <v>2</v>
          </cell>
        </row>
        <row r="25">
          <cell r="D25">
            <v>2</v>
          </cell>
        </row>
        <row r="36">
          <cell r="D36">
            <v>1</v>
          </cell>
        </row>
        <row r="37">
          <cell r="D37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showZeros="0" tabSelected="1" view="pageBreakPreview" zoomScaleNormal="100" zoomScaleSheetLayoutView="100" workbookViewId="0">
      <pane ySplit="3" topLeftCell="A4" activePane="bottomLeft" state="frozen"/>
      <selection activeCell="G12" sqref="G12"/>
      <selection pane="bottomLeft" activeCell="C4" sqref="C4"/>
    </sheetView>
  </sheetViews>
  <sheetFormatPr defaultColWidth="9" defaultRowHeight="10.8"/>
  <cols>
    <col min="1" max="1" width="13.88671875" style="2" customWidth="1"/>
    <col min="2" max="2" width="26.33203125" style="2" customWidth="1"/>
    <col min="3" max="3" width="17" style="1" customWidth="1"/>
    <col min="4" max="4" width="33.77734375" style="1" customWidth="1"/>
    <col min="5" max="243" width="9" style="2"/>
    <col min="244" max="244" width="9.33203125" style="2" customWidth="1"/>
    <col min="245" max="245" width="29.6640625" style="2" customWidth="1"/>
    <col min="246" max="246" width="20.33203125" style="2" customWidth="1"/>
    <col min="247" max="247" width="11.21875" style="2" customWidth="1"/>
    <col min="248" max="499" width="9" style="2"/>
    <col min="500" max="500" width="9.33203125" style="2" customWidth="1"/>
    <col min="501" max="501" width="29.6640625" style="2" customWidth="1"/>
    <col min="502" max="502" width="20.33203125" style="2" customWidth="1"/>
    <col min="503" max="503" width="11.21875" style="2" customWidth="1"/>
    <col min="504" max="755" width="9" style="2"/>
    <col min="756" max="756" width="9.33203125" style="2" customWidth="1"/>
    <col min="757" max="757" width="29.6640625" style="2" customWidth="1"/>
    <col min="758" max="758" width="20.33203125" style="2" customWidth="1"/>
    <col min="759" max="759" width="11.21875" style="2" customWidth="1"/>
    <col min="760" max="1011" width="9" style="2"/>
    <col min="1012" max="1012" width="9.33203125" style="2" customWidth="1"/>
    <col min="1013" max="1013" width="29.6640625" style="2" customWidth="1"/>
    <col min="1014" max="1014" width="20.33203125" style="2" customWidth="1"/>
    <col min="1015" max="1015" width="11.21875" style="2" customWidth="1"/>
    <col min="1016" max="1267" width="9" style="2"/>
    <col min="1268" max="1268" width="9.33203125" style="2" customWidth="1"/>
    <col min="1269" max="1269" width="29.6640625" style="2" customWidth="1"/>
    <col min="1270" max="1270" width="20.33203125" style="2" customWidth="1"/>
    <col min="1271" max="1271" width="11.21875" style="2" customWidth="1"/>
    <col min="1272" max="1523" width="9" style="2"/>
    <col min="1524" max="1524" width="9.33203125" style="2" customWidth="1"/>
    <col min="1525" max="1525" width="29.6640625" style="2" customWidth="1"/>
    <col min="1526" max="1526" width="20.33203125" style="2" customWidth="1"/>
    <col min="1527" max="1527" width="11.21875" style="2" customWidth="1"/>
    <col min="1528" max="1779" width="9" style="2"/>
    <col min="1780" max="1780" width="9.33203125" style="2" customWidth="1"/>
    <col min="1781" max="1781" width="29.6640625" style="2" customWidth="1"/>
    <col min="1782" max="1782" width="20.33203125" style="2" customWidth="1"/>
    <col min="1783" max="1783" width="11.21875" style="2" customWidth="1"/>
    <col min="1784" max="2035" width="9" style="2"/>
    <col min="2036" max="2036" width="9.33203125" style="2" customWidth="1"/>
    <col min="2037" max="2037" width="29.6640625" style="2" customWidth="1"/>
    <col min="2038" max="2038" width="20.33203125" style="2" customWidth="1"/>
    <col min="2039" max="2039" width="11.21875" style="2" customWidth="1"/>
    <col min="2040" max="2291" width="9" style="2"/>
    <col min="2292" max="2292" width="9.33203125" style="2" customWidth="1"/>
    <col min="2293" max="2293" width="29.6640625" style="2" customWidth="1"/>
    <col min="2294" max="2294" width="20.33203125" style="2" customWidth="1"/>
    <col min="2295" max="2295" width="11.21875" style="2" customWidth="1"/>
    <col min="2296" max="2547" width="9" style="2"/>
    <col min="2548" max="2548" width="9.33203125" style="2" customWidth="1"/>
    <col min="2549" max="2549" width="29.6640625" style="2" customWidth="1"/>
    <col min="2550" max="2550" width="20.33203125" style="2" customWidth="1"/>
    <col min="2551" max="2551" width="11.21875" style="2" customWidth="1"/>
    <col min="2552" max="2803" width="9" style="2"/>
    <col min="2804" max="2804" width="9.33203125" style="2" customWidth="1"/>
    <col min="2805" max="2805" width="29.6640625" style="2" customWidth="1"/>
    <col min="2806" max="2806" width="20.33203125" style="2" customWidth="1"/>
    <col min="2807" max="2807" width="11.21875" style="2" customWidth="1"/>
    <col min="2808" max="3059" width="9" style="2"/>
    <col min="3060" max="3060" width="9.33203125" style="2" customWidth="1"/>
    <col min="3061" max="3061" width="29.6640625" style="2" customWidth="1"/>
    <col min="3062" max="3062" width="20.33203125" style="2" customWidth="1"/>
    <col min="3063" max="3063" width="11.21875" style="2" customWidth="1"/>
    <col min="3064" max="3315" width="9" style="2"/>
    <col min="3316" max="3316" width="9.33203125" style="2" customWidth="1"/>
    <col min="3317" max="3317" width="29.6640625" style="2" customWidth="1"/>
    <col min="3318" max="3318" width="20.33203125" style="2" customWidth="1"/>
    <col min="3319" max="3319" width="11.21875" style="2" customWidth="1"/>
    <col min="3320" max="3571" width="9" style="2"/>
    <col min="3572" max="3572" width="9.33203125" style="2" customWidth="1"/>
    <col min="3573" max="3573" width="29.6640625" style="2" customWidth="1"/>
    <col min="3574" max="3574" width="20.33203125" style="2" customWidth="1"/>
    <col min="3575" max="3575" width="11.21875" style="2" customWidth="1"/>
    <col min="3576" max="3827" width="9" style="2"/>
    <col min="3828" max="3828" width="9.33203125" style="2" customWidth="1"/>
    <col min="3829" max="3829" width="29.6640625" style="2" customWidth="1"/>
    <col min="3830" max="3830" width="20.33203125" style="2" customWidth="1"/>
    <col min="3831" max="3831" width="11.21875" style="2" customWidth="1"/>
    <col min="3832" max="4083" width="9" style="2"/>
    <col min="4084" max="4084" width="9.33203125" style="2" customWidth="1"/>
    <col min="4085" max="4085" width="29.6640625" style="2" customWidth="1"/>
    <col min="4086" max="4086" width="20.33203125" style="2" customWidth="1"/>
    <col min="4087" max="4087" width="11.21875" style="2" customWidth="1"/>
    <col min="4088" max="4339" width="9" style="2"/>
    <col min="4340" max="4340" width="9.33203125" style="2" customWidth="1"/>
    <col min="4341" max="4341" width="29.6640625" style="2" customWidth="1"/>
    <col min="4342" max="4342" width="20.33203125" style="2" customWidth="1"/>
    <col min="4343" max="4343" width="11.21875" style="2" customWidth="1"/>
    <col min="4344" max="4595" width="9" style="2"/>
    <col min="4596" max="4596" width="9.33203125" style="2" customWidth="1"/>
    <col min="4597" max="4597" width="29.6640625" style="2" customWidth="1"/>
    <col min="4598" max="4598" width="20.33203125" style="2" customWidth="1"/>
    <col min="4599" max="4599" width="11.21875" style="2" customWidth="1"/>
    <col min="4600" max="4851" width="9" style="2"/>
    <col min="4852" max="4852" width="9.33203125" style="2" customWidth="1"/>
    <col min="4853" max="4853" width="29.6640625" style="2" customWidth="1"/>
    <col min="4854" max="4854" width="20.33203125" style="2" customWidth="1"/>
    <col min="4855" max="4855" width="11.21875" style="2" customWidth="1"/>
    <col min="4856" max="5107" width="9" style="2"/>
    <col min="5108" max="5108" width="9.33203125" style="2" customWidth="1"/>
    <col min="5109" max="5109" width="29.6640625" style="2" customWidth="1"/>
    <col min="5110" max="5110" width="20.33203125" style="2" customWidth="1"/>
    <col min="5111" max="5111" width="11.21875" style="2" customWidth="1"/>
    <col min="5112" max="5363" width="9" style="2"/>
    <col min="5364" max="5364" width="9.33203125" style="2" customWidth="1"/>
    <col min="5365" max="5365" width="29.6640625" style="2" customWidth="1"/>
    <col min="5366" max="5366" width="20.33203125" style="2" customWidth="1"/>
    <col min="5367" max="5367" width="11.21875" style="2" customWidth="1"/>
    <col min="5368" max="5619" width="9" style="2"/>
    <col min="5620" max="5620" width="9.33203125" style="2" customWidth="1"/>
    <col min="5621" max="5621" width="29.6640625" style="2" customWidth="1"/>
    <col min="5622" max="5622" width="20.33203125" style="2" customWidth="1"/>
    <col min="5623" max="5623" width="11.21875" style="2" customWidth="1"/>
    <col min="5624" max="5875" width="9" style="2"/>
    <col min="5876" max="5876" width="9.33203125" style="2" customWidth="1"/>
    <col min="5877" max="5877" width="29.6640625" style="2" customWidth="1"/>
    <col min="5878" max="5878" width="20.33203125" style="2" customWidth="1"/>
    <col min="5879" max="5879" width="11.21875" style="2" customWidth="1"/>
    <col min="5880" max="6131" width="9" style="2"/>
    <col min="6132" max="6132" width="9.33203125" style="2" customWidth="1"/>
    <col min="6133" max="6133" width="29.6640625" style="2" customWidth="1"/>
    <col min="6134" max="6134" width="20.33203125" style="2" customWidth="1"/>
    <col min="6135" max="6135" width="11.21875" style="2" customWidth="1"/>
    <col min="6136" max="6387" width="9" style="2"/>
    <col min="6388" max="6388" width="9.33203125" style="2" customWidth="1"/>
    <col min="6389" max="6389" width="29.6640625" style="2" customWidth="1"/>
    <col min="6390" max="6390" width="20.33203125" style="2" customWidth="1"/>
    <col min="6391" max="6391" width="11.21875" style="2" customWidth="1"/>
    <col min="6392" max="6643" width="9" style="2"/>
    <col min="6644" max="6644" width="9.33203125" style="2" customWidth="1"/>
    <col min="6645" max="6645" width="29.6640625" style="2" customWidth="1"/>
    <col min="6646" max="6646" width="20.33203125" style="2" customWidth="1"/>
    <col min="6647" max="6647" width="11.21875" style="2" customWidth="1"/>
    <col min="6648" max="6899" width="9" style="2"/>
    <col min="6900" max="6900" width="9.33203125" style="2" customWidth="1"/>
    <col min="6901" max="6901" width="29.6640625" style="2" customWidth="1"/>
    <col min="6902" max="6902" width="20.33203125" style="2" customWidth="1"/>
    <col min="6903" max="6903" width="11.21875" style="2" customWidth="1"/>
    <col min="6904" max="7155" width="9" style="2"/>
    <col min="7156" max="7156" width="9.33203125" style="2" customWidth="1"/>
    <col min="7157" max="7157" width="29.6640625" style="2" customWidth="1"/>
    <col min="7158" max="7158" width="20.33203125" style="2" customWidth="1"/>
    <col min="7159" max="7159" width="11.21875" style="2" customWidth="1"/>
    <col min="7160" max="7411" width="9" style="2"/>
    <col min="7412" max="7412" width="9.33203125" style="2" customWidth="1"/>
    <col min="7413" max="7413" width="29.6640625" style="2" customWidth="1"/>
    <col min="7414" max="7414" width="20.33203125" style="2" customWidth="1"/>
    <col min="7415" max="7415" width="11.21875" style="2" customWidth="1"/>
    <col min="7416" max="7667" width="9" style="2"/>
    <col min="7668" max="7668" width="9.33203125" style="2" customWidth="1"/>
    <col min="7669" max="7669" width="29.6640625" style="2" customWidth="1"/>
    <col min="7670" max="7670" width="20.33203125" style="2" customWidth="1"/>
    <col min="7671" max="7671" width="11.21875" style="2" customWidth="1"/>
    <col min="7672" max="7923" width="9" style="2"/>
    <col min="7924" max="7924" width="9.33203125" style="2" customWidth="1"/>
    <col min="7925" max="7925" width="29.6640625" style="2" customWidth="1"/>
    <col min="7926" max="7926" width="20.33203125" style="2" customWidth="1"/>
    <col min="7927" max="7927" width="11.21875" style="2" customWidth="1"/>
    <col min="7928" max="8179" width="9" style="2"/>
    <col min="8180" max="8180" width="9.33203125" style="2" customWidth="1"/>
    <col min="8181" max="8181" width="29.6640625" style="2" customWidth="1"/>
    <col min="8182" max="8182" width="20.33203125" style="2" customWidth="1"/>
    <col min="8183" max="8183" width="11.21875" style="2" customWidth="1"/>
    <col min="8184" max="8435" width="9" style="2"/>
    <col min="8436" max="8436" width="9.33203125" style="2" customWidth="1"/>
    <col min="8437" max="8437" width="29.6640625" style="2" customWidth="1"/>
    <col min="8438" max="8438" width="20.33203125" style="2" customWidth="1"/>
    <col min="8439" max="8439" width="11.21875" style="2" customWidth="1"/>
    <col min="8440" max="8691" width="9" style="2"/>
    <col min="8692" max="8692" width="9.33203125" style="2" customWidth="1"/>
    <col min="8693" max="8693" width="29.6640625" style="2" customWidth="1"/>
    <col min="8694" max="8694" width="20.33203125" style="2" customWidth="1"/>
    <col min="8695" max="8695" width="11.21875" style="2" customWidth="1"/>
    <col min="8696" max="8947" width="9" style="2"/>
    <col min="8948" max="8948" width="9.33203125" style="2" customWidth="1"/>
    <col min="8949" max="8949" width="29.6640625" style="2" customWidth="1"/>
    <col min="8950" max="8950" width="20.33203125" style="2" customWidth="1"/>
    <col min="8951" max="8951" width="11.21875" style="2" customWidth="1"/>
    <col min="8952" max="9203" width="9" style="2"/>
    <col min="9204" max="9204" width="9.33203125" style="2" customWidth="1"/>
    <col min="9205" max="9205" width="29.6640625" style="2" customWidth="1"/>
    <col min="9206" max="9206" width="20.33203125" style="2" customWidth="1"/>
    <col min="9207" max="9207" width="11.21875" style="2" customWidth="1"/>
    <col min="9208" max="9459" width="9" style="2"/>
    <col min="9460" max="9460" width="9.33203125" style="2" customWidth="1"/>
    <col min="9461" max="9461" width="29.6640625" style="2" customWidth="1"/>
    <col min="9462" max="9462" width="20.33203125" style="2" customWidth="1"/>
    <col min="9463" max="9463" width="11.21875" style="2" customWidth="1"/>
    <col min="9464" max="9715" width="9" style="2"/>
    <col min="9716" max="9716" width="9.33203125" style="2" customWidth="1"/>
    <col min="9717" max="9717" width="29.6640625" style="2" customWidth="1"/>
    <col min="9718" max="9718" width="20.33203125" style="2" customWidth="1"/>
    <col min="9719" max="9719" width="11.21875" style="2" customWidth="1"/>
    <col min="9720" max="9971" width="9" style="2"/>
    <col min="9972" max="9972" width="9.33203125" style="2" customWidth="1"/>
    <col min="9973" max="9973" width="29.6640625" style="2" customWidth="1"/>
    <col min="9974" max="9974" width="20.33203125" style="2" customWidth="1"/>
    <col min="9975" max="9975" width="11.21875" style="2" customWidth="1"/>
    <col min="9976" max="10227" width="9" style="2"/>
    <col min="10228" max="10228" width="9.33203125" style="2" customWidth="1"/>
    <col min="10229" max="10229" width="29.6640625" style="2" customWidth="1"/>
    <col min="10230" max="10230" width="20.33203125" style="2" customWidth="1"/>
    <col min="10231" max="10231" width="11.21875" style="2" customWidth="1"/>
    <col min="10232" max="10483" width="9" style="2"/>
    <col min="10484" max="10484" width="9.33203125" style="2" customWidth="1"/>
    <col min="10485" max="10485" width="29.6640625" style="2" customWidth="1"/>
    <col min="10486" max="10486" width="20.33203125" style="2" customWidth="1"/>
    <col min="10487" max="10487" width="11.21875" style="2" customWidth="1"/>
    <col min="10488" max="10739" width="9" style="2"/>
    <col min="10740" max="10740" width="9.33203125" style="2" customWidth="1"/>
    <col min="10741" max="10741" width="29.6640625" style="2" customWidth="1"/>
    <col min="10742" max="10742" width="20.33203125" style="2" customWidth="1"/>
    <col min="10743" max="10743" width="11.21875" style="2" customWidth="1"/>
    <col min="10744" max="10995" width="9" style="2"/>
    <col min="10996" max="10996" width="9.33203125" style="2" customWidth="1"/>
    <col min="10997" max="10997" width="29.6640625" style="2" customWidth="1"/>
    <col min="10998" max="10998" width="20.33203125" style="2" customWidth="1"/>
    <col min="10999" max="10999" width="11.21875" style="2" customWidth="1"/>
    <col min="11000" max="11251" width="9" style="2"/>
    <col min="11252" max="11252" width="9.33203125" style="2" customWidth="1"/>
    <col min="11253" max="11253" width="29.6640625" style="2" customWidth="1"/>
    <col min="11254" max="11254" width="20.33203125" style="2" customWidth="1"/>
    <col min="11255" max="11255" width="11.21875" style="2" customWidth="1"/>
    <col min="11256" max="11507" width="9" style="2"/>
    <col min="11508" max="11508" width="9.33203125" style="2" customWidth="1"/>
    <col min="11509" max="11509" width="29.6640625" style="2" customWidth="1"/>
    <col min="11510" max="11510" width="20.33203125" style="2" customWidth="1"/>
    <col min="11511" max="11511" width="11.21875" style="2" customWidth="1"/>
    <col min="11512" max="11763" width="9" style="2"/>
    <col min="11764" max="11764" width="9.33203125" style="2" customWidth="1"/>
    <col min="11765" max="11765" width="29.6640625" style="2" customWidth="1"/>
    <col min="11766" max="11766" width="20.33203125" style="2" customWidth="1"/>
    <col min="11767" max="11767" width="11.21875" style="2" customWidth="1"/>
    <col min="11768" max="12019" width="9" style="2"/>
    <col min="12020" max="12020" width="9.33203125" style="2" customWidth="1"/>
    <col min="12021" max="12021" width="29.6640625" style="2" customWidth="1"/>
    <col min="12022" max="12022" width="20.33203125" style="2" customWidth="1"/>
    <col min="12023" max="12023" width="11.21875" style="2" customWidth="1"/>
    <col min="12024" max="12275" width="9" style="2"/>
    <col min="12276" max="12276" width="9.33203125" style="2" customWidth="1"/>
    <col min="12277" max="12277" width="29.6640625" style="2" customWidth="1"/>
    <col min="12278" max="12278" width="20.33203125" style="2" customWidth="1"/>
    <col min="12279" max="12279" width="11.21875" style="2" customWidth="1"/>
    <col min="12280" max="12531" width="9" style="2"/>
    <col min="12532" max="12532" width="9.33203125" style="2" customWidth="1"/>
    <col min="12533" max="12533" width="29.6640625" style="2" customWidth="1"/>
    <col min="12534" max="12534" width="20.33203125" style="2" customWidth="1"/>
    <col min="12535" max="12535" width="11.21875" style="2" customWidth="1"/>
    <col min="12536" max="12787" width="9" style="2"/>
    <col min="12788" max="12788" width="9.33203125" style="2" customWidth="1"/>
    <col min="12789" max="12789" width="29.6640625" style="2" customWidth="1"/>
    <col min="12790" max="12790" width="20.33203125" style="2" customWidth="1"/>
    <col min="12791" max="12791" width="11.21875" style="2" customWidth="1"/>
    <col min="12792" max="13043" width="9" style="2"/>
    <col min="13044" max="13044" width="9.33203125" style="2" customWidth="1"/>
    <col min="13045" max="13045" width="29.6640625" style="2" customWidth="1"/>
    <col min="13046" max="13046" width="20.33203125" style="2" customWidth="1"/>
    <col min="13047" max="13047" width="11.21875" style="2" customWidth="1"/>
    <col min="13048" max="13299" width="9" style="2"/>
    <col min="13300" max="13300" width="9.33203125" style="2" customWidth="1"/>
    <col min="13301" max="13301" width="29.6640625" style="2" customWidth="1"/>
    <col min="13302" max="13302" width="20.33203125" style="2" customWidth="1"/>
    <col min="13303" max="13303" width="11.21875" style="2" customWidth="1"/>
    <col min="13304" max="13555" width="9" style="2"/>
    <col min="13556" max="13556" width="9.33203125" style="2" customWidth="1"/>
    <col min="13557" max="13557" width="29.6640625" style="2" customWidth="1"/>
    <col min="13558" max="13558" width="20.33203125" style="2" customWidth="1"/>
    <col min="13559" max="13559" width="11.21875" style="2" customWidth="1"/>
    <col min="13560" max="13811" width="9" style="2"/>
    <col min="13812" max="13812" width="9.33203125" style="2" customWidth="1"/>
    <col min="13813" max="13813" width="29.6640625" style="2" customWidth="1"/>
    <col min="13814" max="13814" width="20.33203125" style="2" customWidth="1"/>
    <col min="13815" max="13815" width="11.21875" style="2" customWidth="1"/>
    <col min="13816" max="14067" width="9" style="2"/>
    <col min="14068" max="14068" width="9.33203125" style="2" customWidth="1"/>
    <col min="14069" max="14069" width="29.6640625" style="2" customWidth="1"/>
    <col min="14070" max="14070" width="20.33203125" style="2" customWidth="1"/>
    <col min="14071" max="14071" width="11.21875" style="2" customWidth="1"/>
    <col min="14072" max="14323" width="9" style="2"/>
    <col min="14324" max="14324" width="9.33203125" style="2" customWidth="1"/>
    <col min="14325" max="14325" width="29.6640625" style="2" customWidth="1"/>
    <col min="14326" max="14326" width="20.33203125" style="2" customWidth="1"/>
    <col min="14327" max="14327" width="11.21875" style="2" customWidth="1"/>
    <col min="14328" max="14579" width="9" style="2"/>
    <col min="14580" max="14580" width="9.33203125" style="2" customWidth="1"/>
    <col min="14581" max="14581" width="29.6640625" style="2" customWidth="1"/>
    <col min="14582" max="14582" width="20.33203125" style="2" customWidth="1"/>
    <col min="14583" max="14583" width="11.21875" style="2" customWidth="1"/>
    <col min="14584" max="14835" width="9" style="2"/>
    <col min="14836" max="14836" width="9.33203125" style="2" customWidth="1"/>
    <col min="14837" max="14837" width="29.6640625" style="2" customWidth="1"/>
    <col min="14838" max="14838" width="20.33203125" style="2" customWidth="1"/>
    <col min="14839" max="14839" width="11.21875" style="2" customWidth="1"/>
    <col min="14840" max="15091" width="9" style="2"/>
    <col min="15092" max="15092" width="9.33203125" style="2" customWidth="1"/>
    <col min="15093" max="15093" width="29.6640625" style="2" customWidth="1"/>
    <col min="15094" max="15094" width="20.33203125" style="2" customWidth="1"/>
    <col min="15095" max="15095" width="11.21875" style="2" customWidth="1"/>
    <col min="15096" max="15347" width="9" style="2"/>
    <col min="15348" max="15348" width="9.33203125" style="2" customWidth="1"/>
    <col min="15349" max="15349" width="29.6640625" style="2" customWidth="1"/>
    <col min="15350" max="15350" width="20.33203125" style="2" customWidth="1"/>
    <col min="15351" max="15351" width="11.21875" style="2" customWidth="1"/>
    <col min="15352" max="15603" width="9" style="2"/>
    <col min="15604" max="15604" width="9.33203125" style="2" customWidth="1"/>
    <col min="15605" max="15605" width="29.6640625" style="2" customWidth="1"/>
    <col min="15606" max="15606" width="20.33203125" style="2" customWidth="1"/>
    <col min="15607" max="15607" width="11.21875" style="2" customWidth="1"/>
    <col min="15608" max="15859" width="9" style="2"/>
    <col min="15860" max="15860" width="9.33203125" style="2" customWidth="1"/>
    <col min="15861" max="15861" width="29.6640625" style="2" customWidth="1"/>
    <col min="15862" max="15862" width="20.33203125" style="2" customWidth="1"/>
    <col min="15863" max="15863" width="11.21875" style="2" customWidth="1"/>
    <col min="15864" max="16115" width="9" style="2"/>
    <col min="16116" max="16116" width="9.33203125" style="2" customWidth="1"/>
    <col min="16117" max="16117" width="29.6640625" style="2" customWidth="1"/>
    <col min="16118" max="16118" width="20.33203125" style="2" customWidth="1"/>
    <col min="16119" max="16119" width="11.21875" style="2" customWidth="1"/>
    <col min="16120" max="16384" width="9" style="2"/>
  </cols>
  <sheetData>
    <row r="1" spans="1:6" ht="20.25" customHeight="1">
      <c r="A1" s="314" t="s">
        <v>51</v>
      </c>
      <c r="B1" s="314"/>
      <c r="C1" s="314"/>
      <c r="D1" s="314"/>
    </row>
    <row r="2" spans="1:6" ht="26.25" customHeight="1" thickBot="1"/>
    <row r="3" spans="1:6" s="3" customFormat="1" ht="21.6" customHeight="1">
      <c r="A3" s="8" t="s">
        <v>0</v>
      </c>
      <c r="B3" s="9" t="s">
        <v>1</v>
      </c>
      <c r="C3" s="9" t="s">
        <v>2</v>
      </c>
      <c r="D3" s="10" t="s">
        <v>3</v>
      </c>
    </row>
    <row r="4" spans="1:6" s="3" customFormat="1" ht="21.6" customHeight="1">
      <c r="A4" s="145" t="s">
        <v>4</v>
      </c>
      <c r="B4" s="4" t="s">
        <v>5</v>
      </c>
      <c r="C4" s="5"/>
      <c r="D4" s="145"/>
    </row>
    <row r="5" spans="1:6" ht="21.6" customHeight="1">
      <c r="A5" s="146">
        <v>1</v>
      </c>
      <c r="B5" s="6" t="s">
        <v>264</v>
      </c>
      <c r="C5" s="7">
        <f>综合布线!I18</f>
        <v>0</v>
      </c>
      <c r="D5" s="147"/>
      <c r="F5" s="17"/>
    </row>
    <row r="6" spans="1:6" ht="21.6" customHeight="1">
      <c r="A6" s="146">
        <v>2</v>
      </c>
      <c r="B6" s="148" t="s">
        <v>267</v>
      </c>
      <c r="C6" s="149">
        <f>网络交换机!I13</f>
        <v>0</v>
      </c>
      <c r="D6" s="147"/>
      <c r="F6" s="17"/>
    </row>
    <row r="7" spans="1:6" ht="21.6" customHeight="1">
      <c r="A7" s="146">
        <v>3</v>
      </c>
      <c r="B7" s="148" t="s">
        <v>268</v>
      </c>
      <c r="C7" s="149">
        <f>程控交换机!I13</f>
        <v>0</v>
      </c>
      <c r="D7" s="147"/>
      <c r="F7" s="17"/>
    </row>
    <row r="8" spans="1:6" ht="21.6" customHeight="1">
      <c r="A8" s="146">
        <v>4</v>
      </c>
      <c r="B8" s="148" t="s">
        <v>269</v>
      </c>
      <c r="C8" s="149">
        <f>安防监控!I35</f>
        <v>0</v>
      </c>
      <c r="D8" s="147"/>
      <c r="F8" s="17"/>
    </row>
    <row r="9" spans="1:6" ht="21.6" customHeight="1">
      <c r="A9" s="146">
        <v>5</v>
      </c>
      <c r="B9" s="6" t="s">
        <v>184</v>
      </c>
      <c r="C9" s="7">
        <f>机房安装工程!I77</f>
        <v>0</v>
      </c>
      <c r="D9" s="147"/>
      <c r="F9" s="17"/>
    </row>
    <row r="10" spans="1:6" ht="21.6" customHeight="1">
      <c r="A10" s="146">
        <v>6</v>
      </c>
      <c r="B10" s="148" t="s">
        <v>270</v>
      </c>
      <c r="C10" s="149">
        <f>入侵报警!I13</f>
        <v>0</v>
      </c>
      <c r="D10" s="147"/>
      <c r="F10" s="17"/>
    </row>
    <row r="11" spans="1:6" ht="21.6" customHeight="1">
      <c r="A11" s="146">
        <v>7</v>
      </c>
      <c r="B11" s="148" t="s">
        <v>271</v>
      </c>
      <c r="C11" s="149">
        <f>门禁一卡通!I25</f>
        <v>0</v>
      </c>
      <c r="D11" s="147"/>
      <c r="F11" s="17"/>
    </row>
    <row r="12" spans="1:6" ht="21.6" customHeight="1">
      <c r="A12" s="146">
        <v>8</v>
      </c>
      <c r="B12" s="148" t="s">
        <v>272</v>
      </c>
      <c r="C12" s="149">
        <f>巡更!I10</f>
        <v>0</v>
      </c>
      <c r="D12" s="147"/>
      <c r="F12" s="17"/>
    </row>
    <row r="13" spans="1:6" ht="21.6" customHeight="1">
      <c r="A13" s="146">
        <v>9</v>
      </c>
      <c r="B13" s="148" t="s">
        <v>273</v>
      </c>
      <c r="C13" s="149">
        <f>背景音乐!I17</f>
        <v>0</v>
      </c>
      <c r="D13" s="147"/>
      <c r="F13" s="17"/>
    </row>
    <row r="14" spans="1:6" ht="21.6" customHeight="1">
      <c r="A14" s="146">
        <v>10</v>
      </c>
      <c r="B14" s="148" t="s">
        <v>274</v>
      </c>
      <c r="C14" s="149">
        <f>视频会议!H55</f>
        <v>0</v>
      </c>
      <c r="D14" s="147"/>
      <c r="F14" s="17"/>
    </row>
    <row r="15" spans="1:6" ht="21.6" customHeight="1">
      <c r="A15" s="146">
        <v>11</v>
      </c>
      <c r="B15" s="148" t="s">
        <v>275</v>
      </c>
      <c r="C15" s="149">
        <f>桥架管线!H12</f>
        <v>0</v>
      </c>
      <c r="D15" s="147"/>
      <c r="F15" s="17"/>
    </row>
    <row r="16" spans="1:6" ht="21.6" customHeight="1">
      <c r="A16" s="146">
        <v>12</v>
      </c>
      <c r="B16" s="6" t="s">
        <v>276</v>
      </c>
      <c r="C16" s="7">
        <f>信息发布!I9</f>
        <v>0</v>
      </c>
      <c r="D16" s="147"/>
      <c r="F16" s="17"/>
    </row>
    <row r="17" spans="1:6" ht="21.6" customHeight="1">
      <c r="A17" s="146">
        <v>13</v>
      </c>
      <c r="B17" s="148" t="s">
        <v>278</v>
      </c>
      <c r="C17" s="149">
        <f>排队叫号!I10</f>
        <v>0</v>
      </c>
      <c r="D17" s="147"/>
      <c r="F17" s="17"/>
    </row>
    <row r="18" spans="1:6" ht="21.6" customHeight="1">
      <c r="A18" s="146">
        <v>14</v>
      </c>
      <c r="B18" s="6" t="s">
        <v>277</v>
      </c>
      <c r="C18" s="7"/>
      <c r="D18" s="147"/>
      <c r="F18" s="17"/>
    </row>
    <row r="19" spans="1:6" ht="21.6" customHeight="1">
      <c r="A19" s="135"/>
      <c r="B19" s="136" t="s">
        <v>183</v>
      </c>
      <c r="C19" s="7"/>
      <c r="D19" s="13"/>
      <c r="F19" s="17"/>
    </row>
    <row r="20" spans="1:6" ht="21.6" customHeight="1">
      <c r="A20" s="11" t="s">
        <v>6</v>
      </c>
      <c r="B20" s="6" t="s">
        <v>44</v>
      </c>
      <c r="C20" s="7"/>
      <c r="D20" s="12"/>
    </row>
    <row r="21" spans="1:6" ht="21.6" customHeight="1">
      <c r="A21" s="11"/>
      <c r="B21" s="6" t="s">
        <v>45</v>
      </c>
      <c r="C21" s="7"/>
      <c r="D21" s="14"/>
    </row>
    <row r="22" spans="1:6" ht="21.6" customHeight="1">
      <c r="A22" s="11" t="s">
        <v>250</v>
      </c>
      <c r="B22" s="6" t="s">
        <v>251</v>
      </c>
      <c r="C22" s="7"/>
      <c r="D22" s="14"/>
    </row>
    <row r="23" spans="1:6" ht="21.6" customHeight="1">
      <c r="A23" s="11" t="s">
        <v>252</v>
      </c>
      <c r="B23" s="6" t="s">
        <v>43</v>
      </c>
      <c r="C23" s="7"/>
      <c r="D23" s="12"/>
    </row>
    <row r="24" spans="1:6" ht="21.6" customHeight="1">
      <c r="A24" s="11"/>
      <c r="B24" s="6" t="s">
        <v>43</v>
      </c>
      <c r="C24" s="7"/>
      <c r="D24" s="12"/>
    </row>
    <row r="25" spans="1:6" ht="21.6" customHeight="1">
      <c r="A25" s="11" t="s">
        <v>253</v>
      </c>
      <c r="B25" s="6" t="s">
        <v>249</v>
      </c>
      <c r="C25" s="7">
        <f>SUM(C5:C22)</f>
        <v>0</v>
      </c>
      <c r="D25" s="12"/>
    </row>
    <row r="26" spans="1:6" ht="21.6" customHeight="1" thickBot="1">
      <c r="A26" s="15"/>
      <c r="B26" s="16" t="s">
        <v>46</v>
      </c>
      <c r="C26" s="315">
        <f>ROUND(C25,0)</f>
        <v>0</v>
      </c>
      <c r="D26" s="316"/>
    </row>
  </sheetData>
  <mergeCells count="2">
    <mergeCell ref="A1:D1"/>
    <mergeCell ref="C26:D26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"/>
  <sheetViews>
    <sheetView showZeros="0" view="pageBreakPreview" zoomScale="90" zoomScaleNormal="100" zoomScaleSheetLayoutView="90" workbookViewId="0">
      <selection activeCell="G10" sqref="G10"/>
    </sheetView>
  </sheetViews>
  <sheetFormatPr defaultColWidth="9" defaultRowHeight="12"/>
  <cols>
    <col min="1" max="1" width="9.33203125" style="29" customWidth="1"/>
    <col min="2" max="2" width="21.5546875" style="44" customWidth="1"/>
    <col min="3" max="3" width="27.5546875" style="67" customWidth="1"/>
    <col min="4" max="4" width="6.88671875" style="67" customWidth="1"/>
    <col min="5" max="5" width="11.44140625" style="47" customWidth="1"/>
    <col min="6" max="7" width="11.44140625" style="118" customWidth="1"/>
    <col min="8" max="8" width="13.77734375" style="118" customWidth="1"/>
    <col min="9" max="9" width="17" style="87" customWidth="1"/>
    <col min="10" max="10" width="9" style="29"/>
    <col min="11" max="11" width="13.109375" style="131" bestFit="1" customWidth="1"/>
    <col min="12" max="16384" width="9" style="29"/>
  </cols>
  <sheetData>
    <row r="1" spans="1:11" s="22" customFormat="1" ht="40.200000000000003" customHeight="1">
      <c r="A1" s="317" t="s">
        <v>264</v>
      </c>
      <c r="B1" s="317"/>
      <c r="C1" s="317"/>
      <c r="D1" s="317"/>
      <c r="E1" s="317"/>
      <c r="F1" s="317"/>
      <c r="G1" s="317"/>
      <c r="H1" s="317"/>
      <c r="I1" s="317"/>
      <c r="J1" s="317"/>
      <c r="K1" s="128"/>
    </row>
    <row r="2" spans="1:11" s="30" customFormat="1" ht="25.2" customHeight="1">
      <c r="A2" s="56" t="s">
        <v>0</v>
      </c>
      <c r="B2" s="56" t="s">
        <v>9</v>
      </c>
      <c r="C2" s="56" t="s">
        <v>35</v>
      </c>
      <c r="D2" s="56" t="s">
        <v>7</v>
      </c>
      <c r="E2" s="69" t="s">
        <v>10</v>
      </c>
      <c r="F2" s="68" t="s">
        <v>245</v>
      </c>
      <c r="G2" s="68" t="s">
        <v>246</v>
      </c>
      <c r="H2" s="68" t="s">
        <v>115</v>
      </c>
      <c r="I2" s="69" t="s">
        <v>116</v>
      </c>
      <c r="J2" s="69" t="s">
        <v>3</v>
      </c>
      <c r="K2" s="129"/>
    </row>
    <row r="3" spans="1:11" s="22" customFormat="1" ht="18" customHeight="1">
      <c r="A3" s="56" t="s">
        <v>52</v>
      </c>
      <c r="B3" s="56" t="s">
        <v>8</v>
      </c>
      <c r="C3" s="56"/>
      <c r="D3" s="56"/>
      <c r="E3" s="69"/>
      <c r="F3" s="113"/>
      <c r="G3" s="113"/>
      <c r="H3" s="113"/>
      <c r="I3" s="267"/>
      <c r="J3" s="268"/>
      <c r="K3" s="128"/>
    </row>
    <row r="4" spans="1:11" s="51" customFormat="1" ht="18" customHeight="1">
      <c r="A4" s="269">
        <v>1</v>
      </c>
      <c r="B4" s="50" t="s">
        <v>112</v>
      </c>
      <c r="C4" s="50"/>
      <c r="D4" s="50"/>
      <c r="E4" s="138"/>
      <c r="F4" s="109"/>
      <c r="G4" s="109"/>
      <c r="H4" s="110"/>
      <c r="I4" s="119"/>
      <c r="J4" s="270"/>
      <c r="K4" s="130"/>
    </row>
    <row r="5" spans="1:11" s="51" customFormat="1" ht="18" customHeight="1">
      <c r="A5" s="269"/>
      <c r="B5" s="50" t="s">
        <v>236</v>
      </c>
      <c r="C5" s="50"/>
      <c r="D5" s="50"/>
      <c r="E5" s="138"/>
      <c r="F5" s="109"/>
      <c r="G5" s="109"/>
      <c r="H5" s="110"/>
      <c r="I5" s="119"/>
      <c r="J5" s="270"/>
      <c r="K5" s="130"/>
    </row>
    <row r="6" spans="1:11" s="51" customFormat="1" ht="18" customHeight="1">
      <c r="A6" s="269" t="s">
        <v>101</v>
      </c>
      <c r="B6" s="36" t="s">
        <v>254</v>
      </c>
      <c r="C6" s="35" t="s">
        <v>55</v>
      </c>
      <c r="D6" s="104" t="s">
        <v>11</v>
      </c>
      <c r="E6" s="139">
        <v>370</v>
      </c>
      <c r="F6" s="112"/>
      <c r="G6" s="112">
        <f t="shared" ref="G6:G18" si="0">F6*18%</f>
        <v>0</v>
      </c>
      <c r="H6" s="111">
        <f t="shared" ref="H6:H18" si="1">F6+G6</f>
        <v>0</v>
      </c>
      <c r="I6" s="119">
        <f>H6*E6</f>
        <v>0</v>
      </c>
      <c r="J6" s="271" t="s">
        <v>279</v>
      </c>
      <c r="K6" s="130"/>
    </row>
    <row r="7" spans="1:11" s="51" customFormat="1" ht="18" customHeight="1">
      <c r="A7" s="269" t="s">
        <v>240</v>
      </c>
      <c r="B7" s="36" t="s">
        <v>56</v>
      </c>
      <c r="C7" s="36" t="s">
        <v>57</v>
      </c>
      <c r="D7" s="104" t="s">
        <v>11</v>
      </c>
      <c r="E7" s="139">
        <v>332</v>
      </c>
      <c r="F7" s="112"/>
      <c r="G7" s="112">
        <f t="shared" si="0"/>
        <v>0</v>
      </c>
      <c r="H7" s="111">
        <f t="shared" si="1"/>
        <v>0</v>
      </c>
      <c r="I7" s="119">
        <f>H7*E7</f>
        <v>0</v>
      </c>
      <c r="J7" s="271" t="s">
        <v>279</v>
      </c>
      <c r="K7" s="130"/>
    </row>
    <row r="8" spans="1:11" s="51" customFormat="1" ht="18" customHeight="1">
      <c r="A8" s="269" t="s">
        <v>12</v>
      </c>
      <c r="B8" s="36" t="s">
        <v>58</v>
      </c>
      <c r="C8" s="36" t="s">
        <v>59</v>
      </c>
      <c r="D8" s="104" t="s">
        <v>11</v>
      </c>
      <c r="E8" s="139">
        <v>1034</v>
      </c>
      <c r="F8" s="112"/>
      <c r="G8" s="112">
        <f t="shared" si="0"/>
        <v>0</v>
      </c>
      <c r="H8" s="111">
        <f t="shared" si="1"/>
        <v>0</v>
      </c>
      <c r="I8" s="119">
        <f>H8*E8</f>
        <v>0</v>
      </c>
      <c r="J8" s="271" t="s">
        <v>279</v>
      </c>
      <c r="K8" s="130"/>
    </row>
    <row r="9" spans="1:11" s="51" customFormat="1" ht="18" customHeight="1">
      <c r="A9" s="269" t="s">
        <v>14</v>
      </c>
      <c r="B9" s="36" t="s">
        <v>280</v>
      </c>
      <c r="C9" s="36" t="s">
        <v>60</v>
      </c>
      <c r="D9" s="104" t="s">
        <v>13</v>
      </c>
      <c r="E9" s="139">
        <v>1034</v>
      </c>
      <c r="F9" s="112"/>
      <c r="G9" s="112">
        <f t="shared" si="0"/>
        <v>0</v>
      </c>
      <c r="H9" s="111">
        <f t="shared" si="1"/>
        <v>0</v>
      </c>
      <c r="I9" s="119">
        <f>H9*E9</f>
        <v>0</v>
      </c>
      <c r="J9" s="271" t="s">
        <v>279</v>
      </c>
      <c r="K9" s="130"/>
    </row>
    <row r="10" spans="1:11" s="51" customFormat="1" ht="18" customHeight="1">
      <c r="A10" s="269"/>
      <c r="B10" s="121" t="s">
        <v>237</v>
      </c>
      <c r="C10" s="36"/>
      <c r="D10" s="104"/>
      <c r="E10" s="139"/>
      <c r="F10" s="112"/>
      <c r="G10" s="112">
        <f t="shared" si="0"/>
        <v>0</v>
      </c>
      <c r="H10" s="111">
        <f t="shared" si="1"/>
        <v>0</v>
      </c>
      <c r="I10" s="119"/>
      <c r="J10" s="271"/>
      <c r="K10" s="130"/>
    </row>
    <row r="11" spans="1:11" s="51" customFormat="1" ht="18" customHeight="1">
      <c r="A11" s="269" t="s">
        <v>281</v>
      </c>
      <c r="B11" s="36" t="s">
        <v>61</v>
      </c>
      <c r="C11" s="36" t="s">
        <v>62</v>
      </c>
      <c r="D11" s="104" t="s">
        <v>16</v>
      </c>
      <c r="E11" s="139">
        <v>106000</v>
      </c>
      <c r="F11" s="112"/>
      <c r="G11" s="112">
        <f t="shared" si="0"/>
        <v>0</v>
      </c>
      <c r="H11" s="111">
        <f t="shared" si="1"/>
        <v>0</v>
      </c>
      <c r="I11" s="119">
        <f>H11*E11</f>
        <v>0</v>
      </c>
      <c r="J11" s="271" t="s">
        <v>279</v>
      </c>
      <c r="K11" s="130"/>
    </row>
    <row r="12" spans="1:11" s="51" customFormat="1" ht="18" customHeight="1">
      <c r="A12" s="269"/>
      <c r="B12" s="121" t="s">
        <v>238</v>
      </c>
      <c r="C12" s="36"/>
      <c r="D12" s="104"/>
      <c r="E12" s="139"/>
      <c r="F12" s="112"/>
      <c r="G12" s="112">
        <f t="shared" si="0"/>
        <v>0</v>
      </c>
      <c r="H12" s="111">
        <f t="shared" si="1"/>
        <v>0</v>
      </c>
      <c r="I12" s="119"/>
      <c r="J12" s="270"/>
      <c r="K12" s="130"/>
    </row>
    <row r="13" spans="1:11" s="51" customFormat="1" ht="18" customHeight="1">
      <c r="A13" s="269" t="s">
        <v>282</v>
      </c>
      <c r="B13" s="36" t="s">
        <v>61</v>
      </c>
      <c r="C13" s="36" t="s">
        <v>62</v>
      </c>
      <c r="D13" s="104" t="s">
        <v>16</v>
      </c>
      <c r="E13" s="139">
        <v>1000</v>
      </c>
      <c r="F13" s="112"/>
      <c r="G13" s="112">
        <f t="shared" si="0"/>
        <v>0</v>
      </c>
      <c r="H13" s="111">
        <f t="shared" si="1"/>
        <v>0</v>
      </c>
      <c r="I13" s="119">
        <f>H13*E13</f>
        <v>0</v>
      </c>
      <c r="J13" s="271" t="s">
        <v>279</v>
      </c>
      <c r="K13" s="130"/>
    </row>
    <row r="14" spans="1:11" s="51" customFormat="1" ht="18" customHeight="1">
      <c r="A14" s="269"/>
      <c r="B14" s="124" t="s">
        <v>239</v>
      </c>
      <c r="C14" s="123"/>
      <c r="D14" s="59"/>
      <c r="E14" s="140"/>
      <c r="F14" s="114"/>
      <c r="G14" s="112">
        <f t="shared" si="0"/>
        <v>0</v>
      </c>
      <c r="H14" s="111">
        <f t="shared" si="1"/>
        <v>0</v>
      </c>
      <c r="I14" s="119"/>
      <c r="J14" s="272"/>
      <c r="K14" s="130"/>
    </row>
    <row r="15" spans="1:11" s="51" customFormat="1" ht="18" customHeight="1">
      <c r="A15" s="269" t="s">
        <v>101</v>
      </c>
      <c r="B15" s="36" t="s">
        <v>63</v>
      </c>
      <c r="C15" s="36" t="s">
        <v>64</v>
      </c>
      <c r="D15" s="104" t="s">
        <v>19</v>
      </c>
      <c r="E15" s="139">
        <v>23</v>
      </c>
      <c r="F15" s="112"/>
      <c r="G15" s="112">
        <f t="shared" si="0"/>
        <v>0</v>
      </c>
      <c r="H15" s="111">
        <f t="shared" si="1"/>
        <v>0</v>
      </c>
      <c r="I15" s="119">
        <f>H15*E15</f>
        <v>0</v>
      </c>
      <c r="J15" s="271" t="s">
        <v>279</v>
      </c>
      <c r="K15" s="130"/>
    </row>
    <row r="16" spans="1:11" s="51" customFormat="1" ht="18" customHeight="1">
      <c r="A16" s="269" t="s">
        <v>240</v>
      </c>
      <c r="B16" s="36" t="s">
        <v>280</v>
      </c>
      <c r="C16" s="36" t="s">
        <v>60</v>
      </c>
      <c r="D16" s="104" t="s">
        <v>65</v>
      </c>
      <c r="E16" s="139">
        <f>E9</f>
        <v>1034</v>
      </c>
      <c r="F16" s="112"/>
      <c r="G16" s="112">
        <f t="shared" si="0"/>
        <v>0</v>
      </c>
      <c r="H16" s="111">
        <f t="shared" si="1"/>
        <v>0</v>
      </c>
      <c r="I16" s="119">
        <f>H16*E16</f>
        <v>0</v>
      </c>
      <c r="J16" s="271" t="s">
        <v>279</v>
      </c>
      <c r="K16" s="130"/>
    </row>
    <row r="17" spans="1:12" s="51" customFormat="1" ht="18" customHeight="1">
      <c r="A17" s="269" t="s">
        <v>12</v>
      </c>
      <c r="B17" s="36" t="s">
        <v>255</v>
      </c>
      <c r="C17" s="36"/>
      <c r="D17" s="104" t="s">
        <v>65</v>
      </c>
      <c r="E17" s="139">
        <v>100</v>
      </c>
      <c r="F17" s="112"/>
      <c r="G17" s="112">
        <f t="shared" si="0"/>
        <v>0</v>
      </c>
      <c r="H17" s="111">
        <f t="shared" si="1"/>
        <v>0</v>
      </c>
      <c r="I17" s="119">
        <f>H17*E17</f>
        <v>0</v>
      </c>
      <c r="J17" s="271" t="s">
        <v>279</v>
      </c>
      <c r="K17" s="130"/>
    </row>
    <row r="18" spans="1:12" ht="18" customHeight="1">
      <c r="A18" s="150"/>
      <c r="B18" s="53" t="s">
        <v>188</v>
      </c>
      <c r="C18" s="53"/>
      <c r="D18" s="54"/>
      <c r="E18" s="141"/>
      <c r="F18" s="85"/>
      <c r="G18" s="112">
        <f t="shared" si="0"/>
        <v>0</v>
      </c>
      <c r="H18" s="111">
        <f t="shared" si="1"/>
        <v>0</v>
      </c>
      <c r="I18" s="122">
        <f>SUM(I6:I17)</f>
        <v>0</v>
      </c>
      <c r="J18" s="273"/>
      <c r="K18" s="130"/>
      <c r="L18" s="51"/>
    </row>
    <row r="96" spans="1:12" ht="18" customHeight="1" thickBot="1">
      <c r="A96" s="62"/>
      <c r="B96" s="63" t="s">
        <v>185</v>
      </c>
      <c r="C96" s="64"/>
      <c r="D96" s="65"/>
      <c r="E96" s="144"/>
      <c r="F96" s="117"/>
      <c r="G96" s="117"/>
      <c r="H96" s="111">
        <f>F96+G96</f>
        <v>0</v>
      </c>
      <c r="I96" s="120">
        <f>I18+安防监控!I35+门禁一卡通!I25</f>
        <v>0</v>
      </c>
      <c r="J96" s="66"/>
      <c r="L96" s="51"/>
    </row>
  </sheetData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showZeros="0" view="pageBreakPreview" zoomScaleNormal="100" zoomScaleSheetLayoutView="100" workbookViewId="0">
      <selection activeCell="F18" sqref="F18"/>
    </sheetView>
  </sheetViews>
  <sheetFormatPr defaultColWidth="9" defaultRowHeight="12"/>
  <cols>
    <col min="1" max="1" width="5.6640625" style="29" customWidth="1"/>
    <col min="2" max="2" width="23" style="44" customWidth="1"/>
    <col min="3" max="3" width="21" style="44" customWidth="1"/>
    <col min="4" max="4" width="5.109375" style="45" customWidth="1"/>
    <col min="5" max="5" width="7.77734375" style="45" customWidth="1"/>
    <col min="6" max="6" width="10.33203125" style="45" bestFit="1" customWidth="1"/>
    <col min="7" max="7" width="12.44140625" style="45" customWidth="1"/>
    <col min="8" max="8" width="11.44140625" style="46" customWidth="1"/>
    <col min="9" max="9" width="13.6640625" style="46" customWidth="1"/>
    <col min="10" max="10" width="5.6640625" style="47" customWidth="1"/>
    <col min="11" max="11" width="9.33203125" style="29" bestFit="1" customWidth="1"/>
    <col min="12" max="12" width="9" style="131"/>
    <col min="13" max="13" width="10.21875" style="131" bestFit="1" customWidth="1"/>
    <col min="14" max="16384" width="9" style="29"/>
  </cols>
  <sheetData>
    <row r="1" spans="1:13" s="22" customFormat="1" ht="40.200000000000003" customHeight="1" thickBot="1">
      <c r="A1" s="318" t="s">
        <v>265</v>
      </c>
      <c r="B1" s="319"/>
      <c r="C1" s="319"/>
      <c r="D1" s="319"/>
      <c r="E1" s="318"/>
      <c r="F1" s="318"/>
      <c r="G1" s="318"/>
      <c r="H1" s="320"/>
      <c r="I1" s="320"/>
      <c r="J1" s="321"/>
      <c r="L1" s="128"/>
      <c r="M1" s="128"/>
    </row>
    <row r="2" spans="1:13" s="30" customFormat="1" ht="27.6" customHeight="1" thickBot="1">
      <c r="A2" s="23" t="s">
        <v>0</v>
      </c>
      <c r="B2" s="24" t="s">
        <v>9</v>
      </c>
      <c r="C2" s="25" t="s">
        <v>114</v>
      </c>
      <c r="D2" s="26" t="s">
        <v>7</v>
      </c>
      <c r="E2" s="26" t="s">
        <v>10</v>
      </c>
      <c r="F2" s="48" t="s">
        <v>247</v>
      </c>
      <c r="G2" s="27" t="s">
        <v>248</v>
      </c>
      <c r="H2" s="27" t="s">
        <v>115</v>
      </c>
      <c r="I2" s="27" t="s">
        <v>116</v>
      </c>
      <c r="J2" s="28" t="s">
        <v>3</v>
      </c>
      <c r="K2" s="29"/>
      <c r="L2" s="129"/>
      <c r="M2" s="129"/>
    </row>
    <row r="3" spans="1:13" s="20" customFormat="1" ht="25.2" customHeight="1">
      <c r="A3" s="106" t="s">
        <v>4</v>
      </c>
      <c r="B3" s="50" t="s">
        <v>302</v>
      </c>
      <c r="C3" s="18"/>
      <c r="D3" s="18"/>
      <c r="E3" s="18"/>
      <c r="F3" s="18"/>
      <c r="G3" s="18"/>
      <c r="H3" s="18"/>
      <c r="I3" s="18"/>
      <c r="J3" s="19"/>
      <c r="K3" s="29"/>
      <c r="L3" s="133"/>
      <c r="M3" s="133"/>
    </row>
    <row r="4" spans="1:13" s="51" customFormat="1" ht="18" customHeight="1">
      <c r="A4" s="49" t="s">
        <v>100</v>
      </c>
      <c r="B4" s="36" t="s">
        <v>285</v>
      </c>
      <c r="C4" s="155" t="s">
        <v>293</v>
      </c>
      <c r="D4" s="104" t="s">
        <v>11</v>
      </c>
      <c r="E4" s="152">
        <v>1</v>
      </c>
      <c r="F4" s="264"/>
      <c r="G4" s="265"/>
      <c r="H4" s="111">
        <f t="shared" ref="H4:H13" si="0">F4+G4</f>
        <v>0</v>
      </c>
      <c r="I4" s="119">
        <f>H4*E4</f>
        <v>0</v>
      </c>
      <c r="J4" s="137" t="s">
        <v>284</v>
      </c>
      <c r="K4" s="130"/>
    </row>
    <row r="5" spans="1:13" s="51" customFormat="1" ht="18" customHeight="1">
      <c r="A5" s="49" t="s">
        <v>103</v>
      </c>
      <c r="B5" s="36" t="s">
        <v>286</v>
      </c>
      <c r="C5" s="155" t="s">
        <v>294</v>
      </c>
      <c r="D5" s="104" t="s">
        <v>11</v>
      </c>
      <c r="E5" s="152">
        <v>1</v>
      </c>
      <c r="F5" s="151"/>
      <c r="G5" s="112"/>
      <c r="H5" s="111">
        <f t="shared" si="0"/>
        <v>0</v>
      </c>
      <c r="I5" s="119">
        <f t="shared" ref="I5:I12" si="1">H5*E5</f>
        <v>0</v>
      </c>
      <c r="J5" s="137" t="s">
        <v>284</v>
      </c>
      <c r="K5" s="130"/>
    </row>
    <row r="6" spans="1:13" s="51" customFormat="1" ht="18" customHeight="1">
      <c r="A6" s="49" t="s">
        <v>17</v>
      </c>
      <c r="B6" s="36" t="s">
        <v>286</v>
      </c>
      <c r="C6" s="155" t="s">
        <v>295</v>
      </c>
      <c r="D6" s="104" t="s">
        <v>11</v>
      </c>
      <c r="E6" s="152">
        <v>2</v>
      </c>
      <c r="F6" s="264"/>
      <c r="G6" s="112"/>
      <c r="H6" s="111">
        <f t="shared" si="0"/>
        <v>0</v>
      </c>
      <c r="I6" s="119">
        <f t="shared" si="1"/>
        <v>0</v>
      </c>
      <c r="J6" s="137" t="s">
        <v>284</v>
      </c>
      <c r="K6" s="130"/>
    </row>
    <row r="7" spans="1:13" s="51" customFormat="1" ht="18" customHeight="1">
      <c r="A7" s="49" t="s">
        <v>122</v>
      </c>
      <c r="B7" s="36" t="s">
        <v>292</v>
      </c>
      <c r="C7" s="155" t="s">
        <v>296</v>
      </c>
      <c r="D7" s="104" t="s">
        <v>13</v>
      </c>
      <c r="E7" s="153">
        <v>2</v>
      </c>
      <c r="F7" s="266"/>
      <c r="G7" s="112"/>
      <c r="H7" s="111">
        <f t="shared" si="0"/>
        <v>0</v>
      </c>
      <c r="I7" s="119">
        <f t="shared" si="1"/>
        <v>0</v>
      </c>
      <c r="J7" s="137" t="s">
        <v>284</v>
      </c>
      <c r="K7" s="130"/>
    </row>
    <row r="8" spans="1:13" s="51" customFormat="1" ht="18" customHeight="1">
      <c r="A8" s="49" t="s">
        <v>123</v>
      </c>
      <c r="B8" s="36" t="s">
        <v>287</v>
      </c>
      <c r="C8" s="156" t="s">
        <v>297</v>
      </c>
      <c r="D8" s="104"/>
      <c r="E8" s="154">
        <v>1</v>
      </c>
      <c r="F8" s="151"/>
      <c r="G8" s="112"/>
      <c r="H8" s="111">
        <f t="shared" si="0"/>
        <v>0</v>
      </c>
      <c r="I8" s="119">
        <f t="shared" si="1"/>
        <v>0</v>
      </c>
      <c r="J8" s="137"/>
      <c r="K8" s="130"/>
    </row>
    <row r="9" spans="1:13" s="51" customFormat="1" ht="18" customHeight="1">
      <c r="A9" s="49" t="s">
        <v>124</v>
      </c>
      <c r="B9" s="36" t="s">
        <v>288</v>
      </c>
      <c r="C9" s="156" t="s">
        <v>298</v>
      </c>
      <c r="D9" s="104" t="s">
        <v>16</v>
      </c>
      <c r="E9" s="154">
        <f>1+23</f>
        <v>24</v>
      </c>
      <c r="F9" s="151"/>
      <c r="G9" s="112"/>
      <c r="H9" s="111">
        <f t="shared" si="0"/>
        <v>0</v>
      </c>
      <c r="I9" s="119">
        <f t="shared" si="1"/>
        <v>0</v>
      </c>
      <c r="J9" s="137" t="s">
        <v>284</v>
      </c>
      <c r="K9" s="130"/>
    </row>
    <row r="10" spans="1:13" s="51" customFormat="1" ht="18" customHeight="1">
      <c r="A10" s="49" t="s">
        <v>125</v>
      </c>
      <c r="B10" s="36" t="s">
        <v>289</v>
      </c>
      <c r="C10" s="156" t="s">
        <v>299</v>
      </c>
      <c r="D10" s="104"/>
      <c r="E10" s="154">
        <v>1</v>
      </c>
      <c r="F10" s="264"/>
      <c r="G10" s="112"/>
      <c r="H10" s="111">
        <f t="shared" si="0"/>
        <v>0</v>
      </c>
      <c r="I10" s="119">
        <f t="shared" si="1"/>
        <v>0</v>
      </c>
      <c r="J10" s="137"/>
      <c r="K10" s="130"/>
    </row>
    <row r="11" spans="1:13" s="51" customFormat="1" ht="18" customHeight="1">
      <c r="A11" s="49" t="s">
        <v>126</v>
      </c>
      <c r="B11" s="36" t="s">
        <v>290</v>
      </c>
      <c r="C11" s="156" t="s">
        <v>300</v>
      </c>
      <c r="D11" s="104" t="s">
        <v>16</v>
      </c>
      <c r="E11" s="154">
        <v>28</v>
      </c>
      <c r="F11" s="151"/>
      <c r="G11" s="112"/>
      <c r="H11" s="111">
        <f t="shared" si="0"/>
        <v>0</v>
      </c>
      <c r="I11" s="119">
        <f t="shared" si="1"/>
        <v>0</v>
      </c>
      <c r="J11" s="137" t="s">
        <v>284</v>
      </c>
      <c r="K11" s="130"/>
    </row>
    <row r="12" spans="1:13" s="51" customFormat="1" ht="18" customHeight="1">
      <c r="A12" s="49" t="s">
        <v>128</v>
      </c>
      <c r="B12" s="36" t="s">
        <v>291</v>
      </c>
      <c r="C12" s="156" t="s">
        <v>301</v>
      </c>
      <c r="D12" s="104"/>
      <c r="E12" s="154">
        <v>2</v>
      </c>
      <c r="F12" s="151"/>
      <c r="G12" s="112"/>
      <c r="H12" s="111">
        <f t="shared" si="0"/>
        <v>0</v>
      </c>
      <c r="I12" s="119">
        <f t="shared" si="1"/>
        <v>0</v>
      </c>
      <c r="J12" s="137"/>
      <c r="K12" s="130"/>
    </row>
    <row r="13" spans="1:13" ht="18" customHeight="1">
      <c r="A13" s="52"/>
      <c r="B13" s="53" t="s">
        <v>283</v>
      </c>
      <c r="C13" s="53"/>
      <c r="D13" s="54"/>
      <c r="E13" s="141"/>
      <c r="F13" s="85"/>
      <c r="G13" s="112"/>
      <c r="H13" s="111">
        <f t="shared" si="0"/>
        <v>0</v>
      </c>
      <c r="I13" s="122">
        <f>SUM(I4:I12)</f>
        <v>0</v>
      </c>
      <c r="J13" s="55"/>
      <c r="K13" s="130"/>
      <c r="L13" s="51"/>
      <c r="M13" s="29"/>
    </row>
  </sheetData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F20" sqref="F20"/>
    </sheetView>
  </sheetViews>
  <sheetFormatPr defaultColWidth="9" defaultRowHeight="12"/>
  <cols>
    <col min="1" max="1" width="5.6640625" style="29" customWidth="1"/>
    <col min="2" max="2" width="23" style="44" customWidth="1"/>
    <col min="3" max="3" width="24.21875" style="44" customWidth="1"/>
    <col min="4" max="4" width="5.109375" style="45" customWidth="1"/>
    <col min="5" max="5" width="7.77734375" style="45" customWidth="1"/>
    <col min="6" max="6" width="12" style="45" customWidth="1"/>
    <col min="7" max="7" width="7.77734375" style="45" customWidth="1"/>
    <col min="8" max="8" width="11.44140625" style="46" customWidth="1"/>
    <col min="9" max="9" width="13.6640625" style="46" customWidth="1"/>
    <col min="10" max="10" width="5.6640625" style="47" customWidth="1"/>
    <col min="11" max="11" width="9.33203125" style="29" bestFit="1" customWidth="1"/>
    <col min="12" max="12" width="9" style="131"/>
    <col min="13" max="13" width="10.21875" style="131" bestFit="1" customWidth="1"/>
    <col min="14" max="16384" width="9" style="29"/>
  </cols>
  <sheetData>
    <row r="1" spans="1:13" s="22" customFormat="1" ht="40.200000000000003" customHeight="1">
      <c r="A1" s="318" t="s">
        <v>266</v>
      </c>
      <c r="B1" s="319"/>
      <c r="C1" s="319"/>
      <c r="D1" s="319"/>
      <c r="E1" s="318"/>
      <c r="F1" s="318"/>
      <c r="G1" s="318"/>
      <c r="H1" s="320"/>
      <c r="I1" s="320"/>
      <c r="J1" s="321"/>
      <c r="L1" s="128"/>
      <c r="M1" s="128"/>
    </row>
    <row r="2" spans="1:13" s="30" customFormat="1" ht="27.6" customHeight="1">
      <c r="A2" s="56" t="s">
        <v>0</v>
      </c>
      <c r="B2" s="274" t="s">
        <v>9</v>
      </c>
      <c r="C2" s="56" t="s">
        <v>114</v>
      </c>
      <c r="D2" s="68" t="s">
        <v>7</v>
      </c>
      <c r="E2" s="68" t="s">
        <v>10</v>
      </c>
      <c r="F2" s="68" t="s">
        <v>247</v>
      </c>
      <c r="G2" s="68" t="s">
        <v>248</v>
      </c>
      <c r="H2" s="68" t="s">
        <v>115</v>
      </c>
      <c r="I2" s="68" t="s">
        <v>116</v>
      </c>
      <c r="J2" s="69" t="s">
        <v>3</v>
      </c>
      <c r="K2" s="29"/>
      <c r="L2" s="129"/>
      <c r="M2" s="129"/>
    </row>
    <row r="3" spans="1:13" s="20" customFormat="1" ht="25.2" customHeight="1">
      <c r="A3" s="150" t="s">
        <v>4</v>
      </c>
      <c r="B3" s="50" t="s">
        <v>302</v>
      </c>
      <c r="C3" s="275"/>
      <c r="D3" s="275"/>
      <c r="E3" s="275"/>
      <c r="F3" s="275"/>
      <c r="G3" s="275"/>
      <c r="H3" s="275"/>
      <c r="I3" s="275"/>
      <c r="J3" s="275"/>
      <c r="K3" s="29"/>
      <c r="L3" s="133"/>
      <c r="M3" s="133"/>
    </row>
    <row r="4" spans="1:13" s="51" customFormat="1" ht="18" customHeight="1">
      <c r="A4" s="269" t="s">
        <v>100</v>
      </c>
      <c r="B4" s="36" t="s">
        <v>303</v>
      </c>
      <c r="C4" s="156" t="s">
        <v>306</v>
      </c>
      <c r="D4" s="104" t="s">
        <v>11</v>
      </c>
      <c r="E4" s="157">
        <v>1</v>
      </c>
      <c r="F4" s="151"/>
      <c r="G4" s="112"/>
      <c r="H4" s="111">
        <f t="shared" ref="H4:H7" si="0">F4+G4</f>
        <v>0</v>
      </c>
      <c r="I4" s="119">
        <f>H4*E4</f>
        <v>0</v>
      </c>
      <c r="J4" s="271" t="s">
        <v>310</v>
      </c>
      <c r="K4" s="130"/>
    </row>
    <row r="5" spans="1:13" s="51" customFormat="1" ht="18" customHeight="1">
      <c r="A5" s="269" t="s">
        <v>103</v>
      </c>
      <c r="B5" s="36" t="s">
        <v>304</v>
      </c>
      <c r="C5" s="156" t="s">
        <v>307</v>
      </c>
      <c r="D5" s="104" t="s">
        <v>11</v>
      </c>
      <c r="E5" s="157">
        <v>1</v>
      </c>
      <c r="F5" s="151"/>
      <c r="G5" s="112"/>
      <c r="H5" s="111">
        <f t="shared" si="0"/>
        <v>0</v>
      </c>
      <c r="I5" s="119">
        <f t="shared" ref="I5:I7" si="1">H5*E5</f>
        <v>0</v>
      </c>
      <c r="J5" s="271" t="s">
        <v>310</v>
      </c>
      <c r="K5" s="130"/>
    </row>
    <row r="6" spans="1:13" s="51" customFormat="1" ht="18" customHeight="1">
      <c r="A6" s="269" t="s">
        <v>17</v>
      </c>
      <c r="B6" s="36" t="s">
        <v>305</v>
      </c>
      <c r="C6" s="156" t="s">
        <v>308</v>
      </c>
      <c r="D6" s="104" t="s">
        <v>11</v>
      </c>
      <c r="E6" s="157">
        <v>1</v>
      </c>
      <c r="F6" s="151"/>
      <c r="G6" s="112"/>
      <c r="H6" s="111">
        <f t="shared" si="0"/>
        <v>0</v>
      </c>
      <c r="I6" s="119">
        <f t="shared" si="1"/>
        <v>0</v>
      </c>
      <c r="J6" s="271" t="s">
        <v>310</v>
      </c>
      <c r="K6" s="130"/>
    </row>
    <row r="7" spans="1:13" s="51" customFormat="1" ht="17.25" customHeight="1">
      <c r="A7" s="269" t="s">
        <v>122</v>
      </c>
      <c r="B7" s="36" t="s">
        <v>311</v>
      </c>
      <c r="C7" s="156" t="s">
        <v>309</v>
      </c>
      <c r="D7" s="104" t="s">
        <v>312</v>
      </c>
      <c r="E7" s="157">
        <v>1</v>
      </c>
      <c r="F7" s="151"/>
      <c r="G7" s="112"/>
      <c r="H7" s="111">
        <f t="shared" si="0"/>
        <v>0</v>
      </c>
      <c r="I7" s="119">
        <f t="shared" si="1"/>
        <v>0</v>
      </c>
      <c r="J7" s="271" t="s">
        <v>310</v>
      </c>
      <c r="K7" s="130"/>
    </row>
    <row r="8" spans="1:13" s="51" customFormat="1" ht="17.25" customHeight="1">
      <c r="A8" s="269" t="s">
        <v>123</v>
      </c>
      <c r="B8" s="36" t="s">
        <v>317</v>
      </c>
      <c r="C8" s="156" t="s">
        <v>318</v>
      </c>
      <c r="D8" s="104" t="s">
        <v>312</v>
      </c>
      <c r="E8" s="157">
        <v>4</v>
      </c>
      <c r="F8" s="151"/>
      <c r="G8" s="112"/>
      <c r="H8" s="111">
        <f>F8+G8</f>
        <v>0</v>
      </c>
      <c r="I8" s="119">
        <f>H8*E8</f>
        <v>0</v>
      </c>
      <c r="J8" s="271" t="s">
        <v>310</v>
      </c>
      <c r="K8" s="130"/>
    </row>
    <row r="9" spans="1:13" s="51" customFormat="1" ht="17.25" customHeight="1">
      <c r="A9" s="269" t="s">
        <v>124</v>
      </c>
      <c r="B9" s="36" t="s">
        <v>313</v>
      </c>
      <c r="C9" s="156" t="s">
        <v>314</v>
      </c>
      <c r="D9" s="104" t="s">
        <v>320</v>
      </c>
      <c r="E9" s="157">
        <v>1</v>
      </c>
      <c r="F9" s="151"/>
      <c r="G9" s="112"/>
      <c r="H9" s="111">
        <f t="shared" ref="H9:H12" si="2">F9+G9</f>
        <v>0</v>
      </c>
      <c r="I9" s="119">
        <f t="shared" ref="I9:I12" si="3">H9*E9</f>
        <v>0</v>
      </c>
      <c r="J9" s="271" t="s">
        <v>310</v>
      </c>
      <c r="K9" s="130"/>
    </row>
    <row r="10" spans="1:13" s="51" customFormat="1" ht="17.25" customHeight="1">
      <c r="A10" s="269" t="s">
        <v>125</v>
      </c>
      <c r="B10" s="36" t="s">
        <v>315</v>
      </c>
      <c r="C10" s="156" t="s">
        <v>316</v>
      </c>
      <c r="D10" s="104" t="s">
        <v>319</v>
      </c>
      <c r="E10" s="157">
        <v>1</v>
      </c>
      <c r="F10" s="151"/>
      <c r="G10" s="112"/>
      <c r="H10" s="111">
        <f t="shared" si="2"/>
        <v>0</v>
      </c>
      <c r="I10" s="119">
        <f t="shared" si="3"/>
        <v>0</v>
      </c>
      <c r="J10" s="271" t="s">
        <v>310</v>
      </c>
      <c r="K10" s="130"/>
    </row>
    <row r="11" spans="1:13" s="51" customFormat="1" ht="17.25" customHeight="1">
      <c r="A11" s="269" t="s">
        <v>126</v>
      </c>
      <c r="B11" s="36" t="s">
        <v>321</v>
      </c>
      <c r="C11" s="156" t="s">
        <v>322</v>
      </c>
      <c r="D11" s="104" t="s">
        <v>312</v>
      </c>
      <c r="E11" s="157">
        <v>4</v>
      </c>
      <c r="F11" s="151"/>
      <c r="G11" s="112"/>
      <c r="H11" s="111">
        <f t="shared" si="2"/>
        <v>0</v>
      </c>
      <c r="I11" s="119">
        <f t="shared" si="3"/>
        <v>0</v>
      </c>
      <c r="J11" s="271"/>
      <c r="K11" s="130"/>
    </row>
    <row r="12" spans="1:13" s="51" customFormat="1" ht="17.25" customHeight="1">
      <c r="A12" s="269" t="s">
        <v>128</v>
      </c>
      <c r="B12" s="36" t="s">
        <v>323</v>
      </c>
      <c r="C12" s="156" t="s">
        <v>324</v>
      </c>
      <c r="D12" s="104" t="s">
        <v>319</v>
      </c>
      <c r="E12" s="157">
        <v>30</v>
      </c>
      <c r="F12" s="151"/>
      <c r="G12" s="112"/>
      <c r="H12" s="111">
        <f t="shared" si="2"/>
        <v>0</v>
      </c>
      <c r="I12" s="119">
        <f t="shared" si="3"/>
        <v>0</v>
      </c>
      <c r="J12" s="271"/>
      <c r="K12" s="130"/>
    </row>
    <row r="13" spans="1:13" s="20" customFormat="1" ht="25.2" customHeight="1">
      <c r="A13" s="134"/>
      <c r="B13" s="134" t="s">
        <v>144</v>
      </c>
      <c r="C13" s="134"/>
      <c r="D13" s="276"/>
      <c r="E13" s="276"/>
      <c r="F13" s="276"/>
      <c r="G13" s="276"/>
      <c r="H13" s="41"/>
      <c r="I13" s="122">
        <f>SUM(I4:I12)</f>
        <v>0</v>
      </c>
      <c r="J13" s="42"/>
      <c r="L13" s="133"/>
      <c r="M13" s="133"/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8"/>
  <sheetViews>
    <sheetView topLeftCell="A25" workbookViewId="0">
      <selection activeCell="G43" sqref="G43"/>
    </sheetView>
  </sheetViews>
  <sheetFormatPr defaultColWidth="9" defaultRowHeight="12"/>
  <cols>
    <col min="1" max="1" width="5.6640625" style="29" customWidth="1"/>
    <col min="2" max="2" width="23" style="44" customWidth="1"/>
    <col min="3" max="3" width="24.21875" style="44" customWidth="1"/>
    <col min="4" max="4" width="5.109375" style="45" customWidth="1"/>
    <col min="5" max="5" width="7.77734375" style="45" customWidth="1"/>
    <col min="6" max="6" width="12.77734375" style="45" bestFit="1" customWidth="1"/>
    <col min="7" max="7" width="7.77734375" style="45" customWidth="1"/>
    <col min="8" max="8" width="11.44140625" style="46" customWidth="1"/>
    <col min="9" max="9" width="13.6640625" style="46" customWidth="1"/>
    <col min="10" max="10" width="8" style="47" bestFit="1" customWidth="1"/>
    <col min="11" max="11" width="9.33203125" style="29" bestFit="1" customWidth="1"/>
    <col min="12" max="12" width="9" style="131"/>
    <col min="13" max="13" width="10.21875" style="131" bestFit="1" customWidth="1"/>
    <col min="14" max="16384" width="9" style="29"/>
  </cols>
  <sheetData>
    <row r="1" spans="1:13" s="22" customFormat="1" ht="40.200000000000003" customHeight="1">
      <c r="A1" s="318" t="s">
        <v>325</v>
      </c>
      <c r="B1" s="319"/>
      <c r="C1" s="319"/>
      <c r="D1" s="319"/>
      <c r="E1" s="318"/>
      <c r="F1" s="318"/>
      <c r="G1" s="318"/>
      <c r="H1" s="320"/>
      <c r="I1" s="320"/>
      <c r="J1" s="321"/>
      <c r="L1" s="128"/>
      <c r="M1" s="128"/>
    </row>
    <row r="2" spans="1:13" s="30" customFormat="1" ht="27.6" customHeight="1">
      <c r="A2" s="56" t="s">
        <v>0</v>
      </c>
      <c r="B2" s="274" t="s">
        <v>9</v>
      </c>
      <c r="C2" s="56" t="s">
        <v>114</v>
      </c>
      <c r="D2" s="68" t="s">
        <v>7</v>
      </c>
      <c r="E2" s="68" t="s">
        <v>10</v>
      </c>
      <c r="F2" s="68" t="s">
        <v>247</v>
      </c>
      <c r="G2" s="68" t="s">
        <v>248</v>
      </c>
      <c r="H2" s="68" t="s">
        <v>115</v>
      </c>
      <c r="I2" s="68" t="s">
        <v>116</v>
      </c>
      <c r="J2" s="69" t="s">
        <v>3</v>
      </c>
      <c r="K2" s="29"/>
      <c r="L2" s="129"/>
      <c r="M2" s="129"/>
    </row>
    <row r="3" spans="1:13" s="22" customFormat="1" ht="18" customHeight="1">
      <c r="A3" s="56" t="s">
        <v>53</v>
      </c>
      <c r="B3" s="56" t="s">
        <v>33</v>
      </c>
      <c r="C3" s="56"/>
      <c r="D3" s="56"/>
      <c r="E3" s="69"/>
      <c r="F3" s="113"/>
      <c r="G3" s="112"/>
      <c r="H3" s="111"/>
      <c r="I3" s="119"/>
      <c r="J3" s="268"/>
      <c r="K3" s="130"/>
      <c r="L3" s="51"/>
    </row>
    <row r="4" spans="1:13" s="51" customFormat="1" ht="18" customHeight="1">
      <c r="A4" s="269" t="s">
        <v>100</v>
      </c>
      <c r="B4" s="57" t="s">
        <v>30</v>
      </c>
      <c r="C4" s="58"/>
      <c r="D4" s="59"/>
      <c r="E4" s="140"/>
      <c r="F4" s="114"/>
      <c r="G4" s="112"/>
      <c r="H4" s="111"/>
      <c r="I4" s="119"/>
      <c r="J4" s="270"/>
      <c r="K4" s="130"/>
    </row>
    <row r="5" spans="1:13" s="51" customFormat="1" ht="48">
      <c r="A5" s="269" t="s">
        <v>101</v>
      </c>
      <c r="B5" s="36" t="s">
        <v>576</v>
      </c>
      <c r="C5" s="31" t="s">
        <v>66</v>
      </c>
      <c r="D5" s="104" t="s">
        <v>20</v>
      </c>
      <c r="E5" s="160">
        <v>42</v>
      </c>
      <c r="F5" s="112"/>
      <c r="G5" s="112"/>
      <c r="H5" s="111">
        <f t="shared" ref="H5:H34" si="0">F5+G5</f>
        <v>0</v>
      </c>
      <c r="I5" s="119">
        <f t="shared" ref="I5:I22" si="1">H5*E5</f>
        <v>0</v>
      </c>
      <c r="J5" s="270" t="s">
        <v>326</v>
      </c>
      <c r="K5" s="130"/>
    </row>
    <row r="6" spans="1:13" s="51" customFormat="1" ht="48">
      <c r="A6" s="269" t="s">
        <v>102</v>
      </c>
      <c r="B6" s="36" t="s">
        <v>577</v>
      </c>
      <c r="C6" s="31" t="s">
        <v>66</v>
      </c>
      <c r="D6" s="104" t="s">
        <v>20</v>
      </c>
      <c r="E6" s="160">
        <v>95</v>
      </c>
      <c r="F6" s="112"/>
      <c r="G6" s="112"/>
      <c r="H6" s="111">
        <f t="shared" si="0"/>
        <v>0</v>
      </c>
      <c r="I6" s="119">
        <f t="shared" si="1"/>
        <v>0</v>
      </c>
      <c r="J6" s="270" t="s">
        <v>326</v>
      </c>
      <c r="K6" s="130"/>
    </row>
    <row r="7" spans="1:13" s="51" customFormat="1" ht="18" customHeight="1">
      <c r="A7" s="269" t="s">
        <v>14</v>
      </c>
      <c r="B7" s="36" t="s">
        <v>67</v>
      </c>
      <c r="C7" s="36" t="s">
        <v>210</v>
      </c>
      <c r="D7" s="104" t="s">
        <v>11</v>
      </c>
      <c r="E7" s="139">
        <f>E5+E6</f>
        <v>137</v>
      </c>
      <c r="F7" s="112"/>
      <c r="G7" s="112"/>
      <c r="H7" s="111">
        <f t="shared" si="0"/>
        <v>0</v>
      </c>
      <c r="I7" s="119">
        <f t="shared" si="1"/>
        <v>0</v>
      </c>
      <c r="J7" s="270"/>
      <c r="K7" s="130"/>
    </row>
    <row r="8" spans="1:13" s="51" customFormat="1" ht="18" customHeight="1">
      <c r="A8" s="269" t="s">
        <v>103</v>
      </c>
      <c r="B8" s="57" t="s">
        <v>31</v>
      </c>
      <c r="C8" s="60"/>
      <c r="D8" s="59"/>
      <c r="E8" s="140"/>
      <c r="F8" s="114"/>
      <c r="G8" s="112"/>
      <c r="H8" s="111"/>
      <c r="I8" s="119"/>
      <c r="J8" s="270"/>
      <c r="K8" s="130"/>
    </row>
    <row r="9" spans="1:13" s="51" customFormat="1" ht="18" customHeight="1">
      <c r="A9" s="269" t="s">
        <v>104</v>
      </c>
      <c r="B9" s="36" t="s">
        <v>192</v>
      </c>
      <c r="C9" s="36" t="s">
        <v>191</v>
      </c>
      <c r="D9" s="104" t="s">
        <v>16</v>
      </c>
      <c r="E9" s="139">
        <f>(E6+E5)*100</f>
        <v>13700</v>
      </c>
      <c r="F9" s="112"/>
      <c r="G9" s="112"/>
      <c r="H9" s="111">
        <f t="shared" si="0"/>
        <v>0</v>
      </c>
      <c r="I9" s="119">
        <f t="shared" si="1"/>
        <v>0</v>
      </c>
      <c r="J9" s="271" t="s">
        <v>327</v>
      </c>
      <c r="K9" s="130"/>
    </row>
    <row r="10" spans="1:13" s="51" customFormat="1" ht="18" customHeight="1">
      <c r="A10" s="269" t="s">
        <v>113</v>
      </c>
      <c r="B10" s="36" t="s">
        <v>68</v>
      </c>
      <c r="C10" s="36" t="s">
        <v>32</v>
      </c>
      <c r="D10" s="104" t="s">
        <v>16</v>
      </c>
      <c r="E10" s="139">
        <f>E9</f>
        <v>13700</v>
      </c>
      <c r="F10" s="112"/>
      <c r="G10" s="112"/>
      <c r="H10" s="111">
        <f t="shared" si="0"/>
        <v>0</v>
      </c>
      <c r="I10" s="119">
        <f t="shared" si="1"/>
        <v>0</v>
      </c>
      <c r="J10" s="271" t="s">
        <v>327</v>
      </c>
      <c r="K10" s="130"/>
      <c r="L10" s="132"/>
    </row>
    <row r="11" spans="1:13" s="51" customFormat="1" ht="18" customHeight="1">
      <c r="A11" s="269" t="s">
        <v>22</v>
      </c>
      <c r="B11" s="36" t="s">
        <v>195</v>
      </c>
      <c r="C11" s="36" t="s">
        <v>196</v>
      </c>
      <c r="D11" s="104" t="s">
        <v>19</v>
      </c>
      <c r="E11" s="139">
        <f>E6+E5</f>
        <v>137</v>
      </c>
      <c r="F11" s="112"/>
      <c r="G11" s="112"/>
      <c r="H11" s="111">
        <f t="shared" si="0"/>
        <v>0</v>
      </c>
      <c r="I11" s="119">
        <f t="shared" si="1"/>
        <v>0</v>
      </c>
      <c r="J11" s="271" t="s">
        <v>327</v>
      </c>
      <c r="K11" s="130"/>
    </row>
    <row r="12" spans="1:13" s="51" customFormat="1" ht="18" customHeight="1">
      <c r="A12" s="269" t="s">
        <v>23</v>
      </c>
      <c r="B12" s="36" t="s">
        <v>328</v>
      </c>
      <c r="C12" s="36" t="s">
        <v>197</v>
      </c>
      <c r="D12" s="104" t="s">
        <v>65</v>
      </c>
      <c r="E12" s="139">
        <f>E11</f>
        <v>137</v>
      </c>
      <c r="F12" s="112"/>
      <c r="G12" s="112"/>
      <c r="H12" s="111">
        <f t="shared" si="0"/>
        <v>0</v>
      </c>
      <c r="I12" s="119">
        <f t="shared" si="1"/>
        <v>0</v>
      </c>
      <c r="J12" s="271" t="s">
        <v>327</v>
      </c>
      <c r="K12" s="130"/>
    </row>
    <row r="13" spans="1:13" s="51" customFormat="1" ht="48">
      <c r="A13" s="269" t="s">
        <v>48</v>
      </c>
      <c r="B13" s="36" t="s">
        <v>69</v>
      </c>
      <c r="C13" s="34" t="s">
        <v>211</v>
      </c>
      <c r="D13" s="104" t="s">
        <v>20</v>
      </c>
      <c r="E13" s="139">
        <v>1</v>
      </c>
      <c r="F13" s="265"/>
      <c r="G13" s="112"/>
      <c r="H13" s="111">
        <f t="shared" si="0"/>
        <v>0</v>
      </c>
      <c r="I13" s="119">
        <f t="shared" si="1"/>
        <v>0</v>
      </c>
      <c r="J13" s="270"/>
      <c r="K13" s="130"/>
    </row>
    <row r="14" spans="1:13" s="51" customFormat="1" ht="36">
      <c r="A14" s="269" t="s">
        <v>36</v>
      </c>
      <c r="B14" s="36" t="s">
        <v>47</v>
      </c>
      <c r="C14" s="34" t="s">
        <v>212</v>
      </c>
      <c r="D14" s="104" t="s">
        <v>20</v>
      </c>
      <c r="E14" s="139">
        <v>8</v>
      </c>
      <c r="F14" s="112"/>
      <c r="G14" s="112"/>
      <c r="H14" s="111">
        <f t="shared" si="0"/>
        <v>0</v>
      </c>
      <c r="I14" s="119">
        <f t="shared" si="1"/>
        <v>0</v>
      </c>
      <c r="J14" s="270"/>
      <c r="K14" s="130"/>
    </row>
    <row r="15" spans="1:13" s="51" customFormat="1" ht="18" customHeight="1">
      <c r="A15" s="269" t="s">
        <v>105</v>
      </c>
      <c r="B15" s="57" t="s">
        <v>70</v>
      </c>
      <c r="C15" s="58"/>
      <c r="D15" s="59"/>
      <c r="E15" s="140"/>
      <c r="F15" s="114"/>
      <c r="G15" s="112"/>
      <c r="H15" s="111"/>
      <c r="I15" s="119"/>
      <c r="J15" s="270"/>
      <c r="K15" s="130"/>
    </row>
    <row r="16" spans="1:13" s="51" customFormat="1" ht="36">
      <c r="A16" s="269" t="s">
        <v>106</v>
      </c>
      <c r="B16" s="36" t="s">
        <v>37</v>
      </c>
      <c r="C16" s="31" t="s">
        <v>49</v>
      </c>
      <c r="D16" s="104" t="s">
        <v>20</v>
      </c>
      <c r="E16" s="139">
        <v>1</v>
      </c>
      <c r="F16" s="112"/>
      <c r="G16" s="112"/>
      <c r="H16" s="111">
        <f t="shared" si="0"/>
        <v>0</v>
      </c>
      <c r="I16" s="119">
        <f t="shared" si="1"/>
        <v>0</v>
      </c>
      <c r="J16" s="270" t="s">
        <v>326</v>
      </c>
      <c r="K16" s="130"/>
    </row>
    <row r="17" spans="1:13" s="51" customFormat="1" ht="18" customHeight="1">
      <c r="A17" s="269" t="s">
        <v>107</v>
      </c>
      <c r="B17" s="36" t="s">
        <v>71</v>
      </c>
      <c r="C17" s="31" t="s">
        <v>329</v>
      </c>
      <c r="D17" s="104" t="s">
        <v>20</v>
      </c>
      <c r="E17" s="139">
        <v>9</v>
      </c>
      <c r="F17" s="112"/>
      <c r="G17" s="112"/>
      <c r="H17" s="111">
        <f t="shared" si="0"/>
        <v>0</v>
      </c>
      <c r="I17" s="119">
        <f t="shared" si="1"/>
        <v>0</v>
      </c>
      <c r="J17" s="270" t="s">
        <v>326</v>
      </c>
      <c r="K17" s="130"/>
    </row>
    <row r="18" spans="1:13" s="51" customFormat="1" ht="18" customHeight="1">
      <c r="A18" s="269" t="s">
        <v>24</v>
      </c>
      <c r="B18" s="36" t="s">
        <v>72</v>
      </c>
      <c r="C18" s="36" t="s">
        <v>73</v>
      </c>
      <c r="D18" s="104" t="s">
        <v>20</v>
      </c>
      <c r="E18" s="139">
        <v>63</v>
      </c>
      <c r="F18" s="112"/>
      <c r="G18" s="112"/>
      <c r="H18" s="111">
        <f t="shared" si="0"/>
        <v>0</v>
      </c>
      <c r="I18" s="119">
        <f t="shared" si="1"/>
        <v>0</v>
      </c>
      <c r="J18" s="270" t="s">
        <v>326</v>
      </c>
      <c r="K18" s="130"/>
    </row>
    <row r="19" spans="1:13" s="51" customFormat="1" ht="18" customHeight="1">
      <c r="A19" s="269" t="s">
        <v>25</v>
      </c>
      <c r="B19" s="36" t="s">
        <v>331</v>
      </c>
      <c r="C19" s="36" t="s">
        <v>330</v>
      </c>
      <c r="D19" s="104" t="s">
        <v>20</v>
      </c>
      <c r="E19" s="139">
        <v>13</v>
      </c>
      <c r="F19" s="112"/>
      <c r="G19" s="112"/>
      <c r="H19" s="111">
        <f t="shared" si="0"/>
        <v>0</v>
      </c>
      <c r="I19" s="119">
        <f t="shared" si="1"/>
        <v>0</v>
      </c>
      <c r="J19" s="270" t="s">
        <v>326</v>
      </c>
      <c r="K19" s="130"/>
    </row>
    <row r="20" spans="1:13" s="51" customFormat="1" ht="18" customHeight="1">
      <c r="A20" s="269" t="s">
        <v>27</v>
      </c>
      <c r="B20" s="36" t="s">
        <v>74</v>
      </c>
      <c r="C20" s="36" t="s">
        <v>75</v>
      </c>
      <c r="D20" s="104" t="s">
        <v>19</v>
      </c>
      <c r="E20" s="139">
        <v>1</v>
      </c>
      <c r="F20" s="112"/>
      <c r="G20" s="112"/>
      <c r="H20" s="111">
        <f t="shared" si="0"/>
        <v>0</v>
      </c>
      <c r="I20" s="119">
        <f t="shared" si="1"/>
        <v>0</v>
      </c>
      <c r="J20" s="270" t="s">
        <v>326</v>
      </c>
      <c r="K20" s="130"/>
    </row>
    <row r="21" spans="1:13" s="51" customFormat="1" ht="24">
      <c r="A21" s="269" t="s">
        <v>28</v>
      </c>
      <c r="B21" s="36" t="s">
        <v>76</v>
      </c>
      <c r="C21" s="36" t="s">
        <v>77</v>
      </c>
      <c r="D21" s="104" t="s">
        <v>19</v>
      </c>
      <c r="E21" s="139">
        <v>4</v>
      </c>
      <c r="F21" s="112"/>
      <c r="G21" s="112"/>
      <c r="H21" s="111">
        <f t="shared" si="0"/>
        <v>0</v>
      </c>
      <c r="I21" s="119">
        <f t="shared" si="1"/>
        <v>0</v>
      </c>
      <c r="J21" s="270" t="s">
        <v>326</v>
      </c>
      <c r="K21" s="130"/>
    </row>
    <row r="22" spans="1:13" s="51" customFormat="1" ht="18" customHeight="1">
      <c r="A22" s="269" t="s">
        <v>29</v>
      </c>
      <c r="B22" s="36" t="s">
        <v>78</v>
      </c>
      <c r="C22" s="36" t="s">
        <v>79</v>
      </c>
      <c r="D22" s="104" t="s">
        <v>20</v>
      </c>
      <c r="E22" s="139">
        <v>1</v>
      </c>
      <c r="F22" s="112"/>
      <c r="G22" s="112"/>
      <c r="H22" s="111">
        <f t="shared" si="0"/>
        <v>0</v>
      </c>
      <c r="I22" s="119">
        <f t="shared" si="1"/>
        <v>0</v>
      </c>
      <c r="J22" s="270" t="s">
        <v>326</v>
      </c>
      <c r="K22" s="130"/>
    </row>
    <row r="23" spans="1:13" s="51" customFormat="1" ht="18" customHeight="1">
      <c r="A23" s="269" t="s">
        <v>201</v>
      </c>
      <c r="B23" s="57" t="s">
        <v>199</v>
      </c>
      <c r="C23" s="58"/>
      <c r="D23" s="59"/>
      <c r="E23" s="140"/>
      <c r="F23" s="114"/>
      <c r="G23" s="112"/>
      <c r="H23" s="111">
        <f t="shared" si="0"/>
        <v>0</v>
      </c>
      <c r="I23" s="119"/>
      <c r="J23" s="270"/>
      <c r="K23" s="130"/>
    </row>
    <row r="24" spans="1:13" ht="18" customHeight="1">
      <c r="A24" s="277" t="s">
        <v>202</v>
      </c>
      <c r="B24" s="34" t="s">
        <v>200</v>
      </c>
      <c r="C24" s="36" t="s">
        <v>213</v>
      </c>
      <c r="D24" s="59" t="s">
        <v>11</v>
      </c>
      <c r="E24" s="142">
        <v>1</v>
      </c>
      <c r="F24" s="115"/>
      <c r="G24" s="112"/>
      <c r="H24" s="111">
        <f t="shared" si="0"/>
        <v>0</v>
      </c>
      <c r="I24" s="119">
        <f t="shared" ref="I24:I29" si="2">H24*E24</f>
        <v>0</v>
      </c>
      <c r="J24" s="125" t="s">
        <v>332</v>
      </c>
      <c r="K24" s="130"/>
      <c r="L24" s="51"/>
      <c r="M24" s="29"/>
    </row>
    <row r="25" spans="1:13" ht="18" customHeight="1">
      <c r="A25" s="277" t="s">
        <v>203</v>
      </c>
      <c r="B25" s="36" t="s">
        <v>214</v>
      </c>
      <c r="C25" s="36" t="s">
        <v>215</v>
      </c>
      <c r="D25" s="104" t="s">
        <v>216</v>
      </c>
      <c r="E25" s="139">
        <v>16</v>
      </c>
      <c r="F25" s="112"/>
      <c r="G25" s="112"/>
      <c r="H25" s="111">
        <f t="shared" si="0"/>
        <v>0</v>
      </c>
      <c r="I25" s="119">
        <f t="shared" si="2"/>
        <v>0</v>
      </c>
      <c r="J25" s="125" t="s">
        <v>332</v>
      </c>
      <c r="K25" s="130"/>
      <c r="L25" s="51"/>
      <c r="M25" s="29"/>
    </row>
    <row r="26" spans="1:13" ht="18" customHeight="1">
      <c r="A26" s="277" t="s">
        <v>40</v>
      </c>
      <c r="B26" s="36" t="s">
        <v>217</v>
      </c>
      <c r="C26" s="36" t="s">
        <v>218</v>
      </c>
      <c r="D26" s="104" t="s">
        <v>209</v>
      </c>
      <c r="E26" s="139">
        <v>1</v>
      </c>
      <c r="F26" s="112"/>
      <c r="G26" s="112"/>
      <c r="H26" s="111">
        <f t="shared" si="0"/>
        <v>0</v>
      </c>
      <c r="I26" s="119">
        <f t="shared" si="2"/>
        <v>0</v>
      </c>
      <c r="J26" s="125" t="s">
        <v>332</v>
      </c>
      <c r="K26" s="130"/>
      <c r="L26" s="51"/>
      <c r="M26" s="29"/>
    </row>
    <row r="27" spans="1:13" ht="18" customHeight="1">
      <c r="A27" s="277" t="s">
        <v>41</v>
      </c>
      <c r="B27" s="36" t="s">
        <v>219</v>
      </c>
      <c r="C27" s="36" t="s">
        <v>220</v>
      </c>
      <c r="D27" s="104" t="s">
        <v>221</v>
      </c>
      <c r="E27" s="139">
        <v>1</v>
      </c>
      <c r="F27" s="112"/>
      <c r="G27" s="112"/>
      <c r="H27" s="111">
        <f t="shared" si="0"/>
        <v>0</v>
      </c>
      <c r="I27" s="119">
        <f t="shared" si="2"/>
        <v>0</v>
      </c>
      <c r="J27" s="125" t="s">
        <v>332</v>
      </c>
      <c r="K27" s="130"/>
      <c r="L27" s="51"/>
      <c r="M27" s="29"/>
    </row>
    <row r="28" spans="1:13" ht="18" customHeight="1">
      <c r="A28" s="277" t="s">
        <v>42</v>
      </c>
      <c r="B28" s="36" t="s">
        <v>222</v>
      </c>
      <c r="C28" s="36" t="s">
        <v>223</v>
      </c>
      <c r="D28" s="104" t="s">
        <v>224</v>
      </c>
      <c r="E28" s="139">
        <v>400</v>
      </c>
      <c r="F28" s="112"/>
      <c r="G28" s="112"/>
      <c r="H28" s="111">
        <f t="shared" si="0"/>
        <v>0</v>
      </c>
      <c r="I28" s="119">
        <f t="shared" si="2"/>
        <v>0</v>
      </c>
      <c r="J28" s="125" t="s">
        <v>332</v>
      </c>
      <c r="K28" s="130"/>
      <c r="L28" s="51"/>
      <c r="M28" s="29"/>
    </row>
    <row r="29" spans="1:13" ht="18" customHeight="1">
      <c r="A29" s="277" t="s">
        <v>204</v>
      </c>
      <c r="B29" s="36" t="s">
        <v>225</v>
      </c>
      <c r="C29" s="36" t="s">
        <v>226</v>
      </c>
      <c r="D29" s="104" t="s">
        <v>224</v>
      </c>
      <c r="E29" s="139">
        <v>500</v>
      </c>
      <c r="F29" s="112"/>
      <c r="G29" s="112"/>
      <c r="H29" s="111">
        <f t="shared" si="0"/>
        <v>0</v>
      </c>
      <c r="I29" s="119">
        <f t="shared" si="2"/>
        <v>0</v>
      </c>
      <c r="J29" s="125" t="s">
        <v>332</v>
      </c>
      <c r="K29" s="130"/>
      <c r="L29" s="51"/>
      <c r="M29" s="29"/>
    </row>
    <row r="30" spans="1:13" s="51" customFormat="1" ht="18" customHeight="1">
      <c r="A30" s="269" t="s">
        <v>105</v>
      </c>
      <c r="B30" s="57" t="s">
        <v>205</v>
      </c>
      <c r="C30" s="58"/>
      <c r="D30" s="59"/>
      <c r="E30" s="140"/>
      <c r="F30" s="114"/>
      <c r="G30" s="112"/>
      <c r="H30" s="111">
        <f t="shared" si="0"/>
        <v>0</v>
      </c>
      <c r="I30" s="119"/>
      <c r="J30" s="270"/>
      <c r="K30" s="130"/>
    </row>
    <row r="31" spans="1:13" s="51" customFormat="1" ht="18" customHeight="1">
      <c r="A31" s="269" t="s">
        <v>227</v>
      </c>
      <c r="B31" s="36" t="s">
        <v>228</v>
      </c>
      <c r="C31" s="36" t="s">
        <v>229</v>
      </c>
      <c r="D31" s="104" t="s">
        <v>208</v>
      </c>
      <c r="E31" s="139">
        <v>20</v>
      </c>
      <c r="F31" s="112"/>
      <c r="G31" s="112"/>
      <c r="H31" s="111">
        <f t="shared" si="0"/>
        <v>0</v>
      </c>
      <c r="I31" s="119">
        <f>H31*E31</f>
        <v>0</v>
      </c>
      <c r="J31" s="272"/>
      <c r="K31" s="130"/>
    </row>
    <row r="32" spans="1:13" s="51" customFormat="1" ht="18" customHeight="1">
      <c r="A32" s="269" t="s">
        <v>24</v>
      </c>
      <c r="B32" s="36" t="s">
        <v>230</v>
      </c>
      <c r="C32" s="36" t="s">
        <v>231</v>
      </c>
      <c r="D32" s="104" t="s">
        <v>208</v>
      </c>
      <c r="E32" s="139">
        <v>5</v>
      </c>
      <c r="F32" s="112"/>
      <c r="G32" s="112"/>
      <c r="H32" s="111">
        <f t="shared" si="0"/>
        <v>0</v>
      </c>
      <c r="I32" s="119">
        <f>H32*E32</f>
        <v>0</v>
      </c>
      <c r="J32" s="272"/>
      <c r="K32" s="130"/>
    </row>
    <row r="33" spans="1:13" s="51" customFormat="1" ht="18" customHeight="1">
      <c r="A33" s="269" t="s">
        <v>25</v>
      </c>
      <c r="B33" s="36" t="s">
        <v>232</v>
      </c>
      <c r="C33" s="36" t="s">
        <v>233</v>
      </c>
      <c r="D33" s="104" t="s">
        <v>208</v>
      </c>
      <c r="E33" s="139">
        <v>10</v>
      </c>
      <c r="F33" s="112"/>
      <c r="G33" s="112"/>
      <c r="H33" s="111">
        <f t="shared" si="0"/>
        <v>0</v>
      </c>
      <c r="I33" s="119">
        <f>H33*E33</f>
        <v>0</v>
      </c>
      <c r="J33" s="272"/>
      <c r="K33" s="130"/>
    </row>
    <row r="34" spans="1:13" s="51" customFormat="1" ht="18" customHeight="1">
      <c r="A34" s="269" t="s">
        <v>26</v>
      </c>
      <c r="B34" s="36" t="s">
        <v>234</v>
      </c>
      <c r="C34" s="59"/>
      <c r="D34" s="104" t="s">
        <v>209</v>
      </c>
      <c r="E34" s="139">
        <v>156</v>
      </c>
      <c r="F34" s="112"/>
      <c r="G34" s="112"/>
      <c r="H34" s="111">
        <f t="shared" si="0"/>
        <v>0</v>
      </c>
      <c r="I34" s="119">
        <f>H34*E34</f>
        <v>0</v>
      </c>
      <c r="J34" s="272"/>
      <c r="K34" s="130"/>
    </row>
    <row r="35" spans="1:13" ht="18" customHeight="1">
      <c r="A35" s="150"/>
      <c r="B35" s="134" t="s">
        <v>187</v>
      </c>
      <c r="C35" s="61"/>
      <c r="D35" s="54"/>
      <c r="E35" s="141"/>
      <c r="F35" s="85"/>
      <c r="G35" s="112"/>
      <c r="H35" s="111"/>
      <c r="I35" s="119">
        <f>SUM(I5:I34)</f>
        <v>0</v>
      </c>
      <c r="J35" s="273"/>
      <c r="K35" s="130"/>
      <c r="L35" s="51"/>
      <c r="M35" s="29"/>
    </row>
    <row r="68" spans="1:13" s="20" customFormat="1" ht="22.95" customHeight="1">
      <c r="A68" s="39"/>
      <c r="B68" s="39" t="s">
        <v>207</v>
      </c>
      <c r="C68" s="39"/>
      <c r="D68" s="40"/>
      <c r="E68" s="40"/>
      <c r="F68" s="40"/>
      <c r="G68" s="40"/>
      <c r="H68" s="41"/>
      <c r="I68" s="41" t="e">
        <f>#REF!+#REF!+#REF!+#REF!</f>
        <v>#REF!</v>
      </c>
      <c r="J68" s="43"/>
      <c r="K68" s="29"/>
      <c r="L68" s="133"/>
      <c r="M68" s="133"/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"/>
  <sheetViews>
    <sheetView showZeros="0" view="pageBreakPreview" topLeftCell="A67" zoomScaleNormal="100" zoomScaleSheetLayoutView="100" workbookViewId="0">
      <selection activeCell="F7" sqref="F7"/>
    </sheetView>
  </sheetViews>
  <sheetFormatPr defaultColWidth="9" defaultRowHeight="12"/>
  <cols>
    <col min="1" max="1" width="7.21875" style="169" customWidth="1"/>
    <col min="2" max="2" width="23" style="29" customWidth="1"/>
    <col min="3" max="3" width="24.21875" style="44" customWidth="1"/>
    <col min="4" max="4" width="4.33203125" style="45" customWidth="1"/>
    <col min="5" max="5" width="13.21875" style="47" customWidth="1"/>
    <col min="6" max="7" width="13.21875" style="45" customWidth="1"/>
    <col min="8" max="8" width="11.44140625" style="46" customWidth="1"/>
    <col min="9" max="9" width="13.6640625" style="87" customWidth="1"/>
    <col min="10" max="10" width="8.21875" style="47" customWidth="1"/>
    <col min="11" max="16384" width="9" style="29"/>
  </cols>
  <sheetData>
    <row r="1" spans="1:13" s="22" customFormat="1" ht="40.200000000000003" customHeight="1">
      <c r="A1" s="318" t="s">
        <v>446</v>
      </c>
      <c r="B1" s="319"/>
      <c r="C1" s="319"/>
      <c r="D1" s="318"/>
      <c r="E1" s="323"/>
      <c r="F1" s="323"/>
      <c r="G1" s="323"/>
      <c r="H1" s="320"/>
      <c r="I1" s="320"/>
      <c r="J1" s="321"/>
    </row>
    <row r="2" spans="1:13" s="30" customFormat="1" ht="30" customHeight="1">
      <c r="A2" s="165" t="s">
        <v>0</v>
      </c>
      <c r="B2" s="56" t="s">
        <v>9</v>
      </c>
      <c r="C2" s="56" t="s">
        <v>114</v>
      </c>
      <c r="D2" s="68" t="s">
        <v>7</v>
      </c>
      <c r="E2" s="69" t="s">
        <v>145</v>
      </c>
      <c r="F2" s="68" t="s">
        <v>245</v>
      </c>
      <c r="G2" s="68" t="s">
        <v>246</v>
      </c>
      <c r="H2" s="68" t="s">
        <v>115</v>
      </c>
      <c r="I2" s="69" t="s">
        <v>116</v>
      </c>
      <c r="J2" s="69" t="s">
        <v>3</v>
      </c>
    </row>
    <row r="3" spans="1:13" s="20" customFormat="1" ht="25.2" customHeight="1">
      <c r="A3" s="159" t="s">
        <v>344</v>
      </c>
      <c r="B3" s="275" t="s">
        <v>345</v>
      </c>
      <c r="C3" s="275"/>
      <c r="D3" s="275"/>
      <c r="E3" s="278"/>
      <c r="F3" s="275"/>
      <c r="G3" s="33">
        <f t="shared" ref="G3" si="0">F3*15%</f>
        <v>0</v>
      </c>
      <c r="H3" s="279">
        <f t="shared" ref="H3" si="1">G3+F3</f>
        <v>0</v>
      </c>
      <c r="I3" s="275"/>
      <c r="J3" s="275"/>
      <c r="K3" s="29"/>
      <c r="L3" s="133"/>
      <c r="M3" s="133"/>
    </row>
    <row r="4" spans="1:13" ht="72">
      <c r="A4" s="280" t="s">
        <v>117</v>
      </c>
      <c r="B4" s="31" t="s">
        <v>118</v>
      </c>
      <c r="C4" s="32" t="s">
        <v>333</v>
      </c>
      <c r="D4" s="33" t="s">
        <v>119</v>
      </c>
      <c r="E4" s="142">
        <v>147.44999999999999</v>
      </c>
      <c r="F4" s="33"/>
      <c r="G4" s="33"/>
      <c r="H4" s="279">
        <f>G4+F4</f>
        <v>0</v>
      </c>
      <c r="I4" s="279">
        <f t="shared" ref="I4:I15" si="2">E4*H4</f>
        <v>0</v>
      </c>
      <c r="J4" s="125"/>
      <c r="L4" s="131"/>
      <c r="M4" s="131"/>
    </row>
    <row r="5" spans="1:13" ht="60">
      <c r="A5" s="280" t="s">
        <v>15</v>
      </c>
      <c r="B5" s="34" t="s">
        <v>120</v>
      </c>
      <c r="C5" s="35" t="s">
        <v>334</v>
      </c>
      <c r="D5" s="33" t="s">
        <v>119</v>
      </c>
      <c r="E5" s="142">
        <v>122.97</v>
      </c>
      <c r="F5" s="33"/>
      <c r="G5" s="33"/>
      <c r="H5" s="279">
        <f t="shared" ref="H5:H21" si="3">G5+F5</f>
        <v>0</v>
      </c>
      <c r="I5" s="279">
        <f t="shared" si="2"/>
        <v>0</v>
      </c>
      <c r="J5" s="125"/>
      <c r="L5" s="131"/>
      <c r="M5" s="131"/>
    </row>
    <row r="6" spans="1:13" ht="24">
      <c r="A6" s="280" t="s">
        <v>17</v>
      </c>
      <c r="B6" s="34" t="s">
        <v>121</v>
      </c>
      <c r="C6" s="35" t="s">
        <v>335</v>
      </c>
      <c r="D6" s="33" t="s">
        <v>119</v>
      </c>
      <c r="E6" s="142">
        <v>24.48</v>
      </c>
      <c r="F6" s="33"/>
      <c r="G6" s="33"/>
      <c r="H6" s="279">
        <f t="shared" si="3"/>
        <v>0</v>
      </c>
      <c r="I6" s="279">
        <f t="shared" si="2"/>
        <v>0</v>
      </c>
      <c r="J6" s="125"/>
      <c r="L6" s="131"/>
      <c r="M6" s="131"/>
    </row>
    <row r="7" spans="1:13" ht="24">
      <c r="A7" s="280" t="s">
        <v>126</v>
      </c>
      <c r="B7" s="34" t="s">
        <v>127</v>
      </c>
      <c r="C7" s="34" t="s">
        <v>336</v>
      </c>
      <c r="D7" s="33" t="s">
        <v>119</v>
      </c>
      <c r="E7" s="142">
        <v>147.44999999999999</v>
      </c>
      <c r="F7" s="33"/>
      <c r="G7" s="33"/>
      <c r="H7" s="279">
        <f t="shared" si="3"/>
        <v>0</v>
      </c>
      <c r="I7" s="279">
        <f t="shared" si="2"/>
        <v>0</v>
      </c>
      <c r="J7" s="125"/>
      <c r="L7" s="131"/>
      <c r="M7" s="131"/>
    </row>
    <row r="8" spans="1:13" ht="36">
      <c r="A8" s="280" t="s">
        <v>128</v>
      </c>
      <c r="B8" s="34" t="s">
        <v>129</v>
      </c>
      <c r="C8" s="34" t="s">
        <v>337</v>
      </c>
      <c r="D8" s="33" t="s">
        <v>119</v>
      </c>
      <c r="E8" s="142">
        <v>147.75</v>
      </c>
      <c r="F8" s="33"/>
      <c r="G8" s="33"/>
      <c r="H8" s="279">
        <f t="shared" si="3"/>
        <v>0</v>
      </c>
      <c r="I8" s="279">
        <f t="shared" si="2"/>
        <v>0</v>
      </c>
      <c r="J8" s="125"/>
      <c r="L8" s="131"/>
      <c r="M8" s="131"/>
    </row>
    <row r="9" spans="1:13" ht="24">
      <c r="A9" s="280" t="s">
        <v>130</v>
      </c>
      <c r="B9" s="37" t="s">
        <v>131</v>
      </c>
      <c r="C9" s="37" t="s">
        <v>338</v>
      </c>
      <c r="D9" s="38" t="s">
        <v>119</v>
      </c>
      <c r="E9" s="161">
        <v>147.75</v>
      </c>
      <c r="F9" s="38"/>
      <c r="G9" s="33"/>
      <c r="H9" s="279">
        <f t="shared" si="3"/>
        <v>0</v>
      </c>
      <c r="I9" s="279">
        <f t="shared" si="2"/>
        <v>0</v>
      </c>
      <c r="J9" s="281"/>
      <c r="L9" s="131"/>
      <c r="M9" s="131"/>
    </row>
    <row r="10" spans="1:13" ht="24">
      <c r="A10" s="280" t="s">
        <v>132</v>
      </c>
      <c r="B10" s="31" t="s">
        <v>133</v>
      </c>
      <c r="C10" s="32" t="s">
        <v>339</v>
      </c>
      <c r="D10" s="33" t="s">
        <v>134</v>
      </c>
      <c r="E10" s="142">
        <v>67.900000000000006</v>
      </c>
      <c r="F10" s="33"/>
      <c r="G10" s="33"/>
      <c r="H10" s="279">
        <f t="shared" si="3"/>
        <v>0</v>
      </c>
      <c r="I10" s="279">
        <f t="shared" si="2"/>
        <v>0</v>
      </c>
      <c r="J10" s="125"/>
      <c r="L10" s="131"/>
      <c r="M10" s="131"/>
    </row>
    <row r="11" spans="1:13" ht="36">
      <c r="A11" s="280" t="s">
        <v>135</v>
      </c>
      <c r="B11" s="34" t="s">
        <v>256</v>
      </c>
      <c r="C11" s="35" t="s">
        <v>340</v>
      </c>
      <c r="D11" s="33" t="s">
        <v>136</v>
      </c>
      <c r="E11" s="142">
        <v>1</v>
      </c>
      <c r="F11" s="33"/>
      <c r="G11" s="33"/>
      <c r="H11" s="279">
        <f t="shared" si="3"/>
        <v>0</v>
      </c>
      <c r="I11" s="279">
        <f t="shared" si="2"/>
        <v>0</v>
      </c>
      <c r="J11" s="125"/>
      <c r="L11" s="131"/>
      <c r="M11" s="131"/>
    </row>
    <row r="12" spans="1:13" ht="48">
      <c r="A12" s="280" t="s">
        <v>137</v>
      </c>
      <c r="B12" s="34" t="s">
        <v>257</v>
      </c>
      <c r="C12" s="35" t="s">
        <v>341</v>
      </c>
      <c r="D12" s="33" t="s">
        <v>119</v>
      </c>
      <c r="E12" s="142">
        <v>147.86000000000001</v>
      </c>
      <c r="F12" s="33"/>
      <c r="G12" s="33"/>
      <c r="H12" s="279">
        <f t="shared" si="3"/>
        <v>0</v>
      </c>
      <c r="I12" s="279">
        <f t="shared" si="2"/>
        <v>0</v>
      </c>
      <c r="J12" s="125"/>
      <c r="L12" s="131"/>
      <c r="M12" s="131"/>
    </row>
    <row r="13" spans="1:13" ht="36">
      <c r="A13" s="280" t="s">
        <v>138</v>
      </c>
      <c r="B13" s="34" t="s">
        <v>139</v>
      </c>
      <c r="C13" s="36" t="s">
        <v>342</v>
      </c>
      <c r="D13" s="33" t="s">
        <v>18</v>
      </c>
      <c r="E13" s="142">
        <v>1</v>
      </c>
      <c r="F13" s="33"/>
      <c r="G13" s="33"/>
      <c r="H13" s="279">
        <f t="shared" si="3"/>
        <v>0</v>
      </c>
      <c r="I13" s="279">
        <f t="shared" si="2"/>
        <v>0</v>
      </c>
      <c r="J13" s="125"/>
      <c r="L13" s="131"/>
      <c r="M13" s="131"/>
    </row>
    <row r="14" spans="1:13">
      <c r="A14" s="280" t="s">
        <v>140</v>
      </c>
      <c r="B14" s="31" t="s">
        <v>141</v>
      </c>
      <c r="C14" s="32" t="s">
        <v>343</v>
      </c>
      <c r="D14" s="33" t="s">
        <v>18</v>
      </c>
      <c r="E14" s="142">
        <v>1</v>
      </c>
      <c r="F14" s="33"/>
      <c r="G14" s="33"/>
      <c r="H14" s="279">
        <f t="shared" si="3"/>
        <v>0</v>
      </c>
      <c r="I14" s="279">
        <f t="shared" si="2"/>
        <v>0</v>
      </c>
      <c r="J14" s="125"/>
      <c r="L14" s="131"/>
      <c r="M14" s="131"/>
    </row>
    <row r="15" spans="1:13">
      <c r="A15" s="280" t="s">
        <v>206</v>
      </c>
      <c r="B15" s="34" t="s">
        <v>142</v>
      </c>
      <c r="C15" s="36"/>
      <c r="D15" s="33" t="s">
        <v>143</v>
      </c>
      <c r="E15" s="142">
        <v>4.4370000000000003</v>
      </c>
      <c r="F15" s="33"/>
      <c r="G15" s="33"/>
      <c r="H15" s="279">
        <f t="shared" si="3"/>
        <v>0</v>
      </c>
      <c r="I15" s="279">
        <f t="shared" si="2"/>
        <v>0</v>
      </c>
      <c r="J15" s="125"/>
      <c r="K15" s="20"/>
      <c r="L15" s="131"/>
      <c r="M15" s="131"/>
    </row>
    <row r="16" spans="1:13" s="75" customFormat="1" ht="18.600000000000001" customHeight="1">
      <c r="A16" s="166" t="s">
        <v>361</v>
      </c>
      <c r="B16" s="70"/>
      <c r="C16" s="71"/>
      <c r="D16" s="71"/>
      <c r="E16" s="74"/>
      <c r="F16" s="72"/>
      <c r="G16" s="33"/>
      <c r="H16" s="72"/>
      <c r="I16" s="73"/>
      <c r="J16" s="74"/>
    </row>
    <row r="17" spans="1:13" s="75" customFormat="1" ht="18.600000000000001" customHeight="1">
      <c r="A17" s="167">
        <v>1</v>
      </c>
      <c r="B17" s="89" t="s">
        <v>61</v>
      </c>
      <c r="C17" s="83" t="s">
        <v>189</v>
      </c>
      <c r="D17" s="90" t="s">
        <v>146</v>
      </c>
      <c r="E17" s="162">
        <f>12*2*100</f>
        <v>2400</v>
      </c>
      <c r="F17" s="84"/>
      <c r="G17" s="33"/>
      <c r="H17" s="76">
        <f>G17+F17</f>
        <v>0</v>
      </c>
      <c r="I17" s="73">
        <f t="shared" ref="I17:I20" si="4">H17*E17</f>
        <v>0</v>
      </c>
      <c r="J17" s="88" t="s">
        <v>327</v>
      </c>
    </row>
    <row r="18" spans="1:13" s="75" customFormat="1" ht="18.600000000000001" customHeight="1">
      <c r="A18" s="167">
        <v>2</v>
      </c>
      <c r="B18" s="89" t="s">
        <v>147</v>
      </c>
      <c r="C18" s="83" t="s">
        <v>346</v>
      </c>
      <c r="D18" s="83" t="s">
        <v>11</v>
      </c>
      <c r="E18" s="162">
        <v>12</v>
      </c>
      <c r="F18" s="84"/>
      <c r="G18" s="33"/>
      <c r="H18" s="76">
        <f t="shared" ref="H18:H20" si="5">G18+F18</f>
        <v>0</v>
      </c>
      <c r="I18" s="73">
        <f t="shared" si="4"/>
        <v>0</v>
      </c>
      <c r="J18" s="88" t="s">
        <v>327</v>
      </c>
    </row>
    <row r="19" spans="1:13" s="75" customFormat="1" ht="18.600000000000001" customHeight="1">
      <c r="A19" s="167">
        <v>3</v>
      </c>
      <c r="B19" s="91" t="s">
        <v>148</v>
      </c>
      <c r="C19" s="83" t="s">
        <v>149</v>
      </c>
      <c r="D19" s="83" t="s">
        <v>13</v>
      </c>
      <c r="E19" s="162">
        <f>12*24</f>
        <v>288</v>
      </c>
      <c r="F19" s="84"/>
      <c r="G19" s="33"/>
      <c r="H19" s="76">
        <f t="shared" si="5"/>
        <v>0</v>
      </c>
      <c r="I19" s="73">
        <f t="shared" si="4"/>
        <v>0</v>
      </c>
      <c r="J19" s="88" t="s">
        <v>327</v>
      </c>
    </row>
    <row r="20" spans="1:13" s="75" customFormat="1" ht="18.600000000000001" customHeight="1">
      <c r="A20" s="167">
        <v>4</v>
      </c>
      <c r="B20" s="89" t="s">
        <v>347</v>
      </c>
      <c r="C20" s="83" t="s">
        <v>348</v>
      </c>
      <c r="D20" s="83" t="s">
        <v>349</v>
      </c>
      <c r="E20" s="162">
        <v>12</v>
      </c>
      <c r="F20" s="84"/>
      <c r="G20" s="33"/>
      <c r="H20" s="76">
        <f t="shared" si="5"/>
        <v>0</v>
      </c>
      <c r="I20" s="73">
        <f t="shared" si="4"/>
        <v>0</v>
      </c>
      <c r="J20" s="88" t="s">
        <v>327</v>
      </c>
    </row>
    <row r="21" spans="1:13" s="20" customFormat="1" ht="25.2" customHeight="1">
      <c r="A21" s="159" t="s">
        <v>362</v>
      </c>
      <c r="B21" s="275" t="s">
        <v>363</v>
      </c>
      <c r="C21" s="275"/>
      <c r="D21" s="275"/>
      <c r="E21" s="278"/>
      <c r="F21" s="275"/>
      <c r="G21" s="33"/>
      <c r="H21" s="279">
        <f t="shared" si="3"/>
        <v>0</v>
      </c>
      <c r="I21" s="275"/>
      <c r="J21" s="275"/>
      <c r="K21" s="29"/>
      <c r="L21" s="133"/>
      <c r="M21" s="133"/>
    </row>
    <row r="22" spans="1:13" ht="18" customHeight="1">
      <c r="A22" s="277" t="s">
        <v>100</v>
      </c>
      <c r="B22" s="34" t="s">
        <v>200</v>
      </c>
      <c r="C22" s="36" t="s">
        <v>369</v>
      </c>
      <c r="D22" s="59" t="s">
        <v>11</v>
      </c>
      <c r="E22" s="142">
        <v>1</v>
      </c>
      <c r="F22" s="115"/>
      <c r="G22" s="112"/>
      <c r="H22" s="111">
        <f t="shared" ref="H22:H27" si="6">F22+G22</f>
        <v>0</v>
      </c>
      <c r="I22" s="119">
        <f t="shared" ref="I22:I27" si="7">H22*E22</f>
        <v>0</v>
      </c>
      <c r="J22" s="125" t="s">
        <v>371</v>
      </c>
      <c r="K22" s="130"/>
      <c r="L22" s="51"/>
    </row>
    <row r="23" spans="1:13" ht="18" customHeight="1">
      <c r="A23" s="277" t="s">
        <v>368</v>
      </c>
      <c r="B23" s="36" t="s">
        <v>214</v>
      </c>
      <c r="C23" s="36" t="s">
        <v>370</v>
      </c>
      <c r="D23" s="104" t="s">
        <v>216</v>
      </c>
      <c r="E23" s="139">
        <v>64</v>
      </c>
      <c r="F23" s="112"/>
      <c r="G23" s="112"/>
      <c r="H23" s="111">
        <f t="shared" si="6"/>
        <v>0</v>
      </c>
      <c r="I23" s="119">
        <f t="shared" si="7"/>
        <v>0</v>
      </c>
      <c r="J23" s="125" t="s">
        <v>371</v>
      </c>
      <c r="K23" s="130"/>
      <c r="L23" s="51"/>
    </row>
    <row r="24" spans="1:13" ht="18" customHeight="1">
      <c r="A24" s="277" t="s">
        <v>17</v>
      </c>
      <c r="B24" s="36" t="s">
        <v>217</v>
      </c>
      <c r="C24" s="36" t="s">
        <v>218</v>
      </c>
      <c r="D24" s="104" t="s">
        <v>209</v>
      </c>
      <c r="E24" s="139">
        <v>2</v>
      </c>
      <c r="F24" s="112"/>
      <c r="G24" s="112"/>
      <c r="H24" s="111">
        <f t="shared" si="6"/>
        <v>0</v>
      </c>
      <c r="I24" s="119">
        <f t="shared" si="7"/>
        <v>0</v>
      </c>
      <c r="J24" s="125" t="s">
        <v>371</v>
      </c>
      <c r="K24" s="130"/>
      <c r="L24" s="51"/>
    </row>
    <row r="25" spans="1:13" ht="18" customHeight="1">
      <c r="A25" s="277" t="s">
        <v>122</v>
      </c>
      <c r="B25" s="36" t="s">
        <v>219</v>
      </c>
      <c r="C25" s="36" t="s">
        <v>220</v>
      </c>
      <c r="D25" s="104" t="s">
        <v>221</v>
      </c>
      <c r="E25" s="139">
        <v>1</v>
      </c>
      <c r="F25" s="112"/>
      <c r="G25" s="112"/>
      <c r="H25" s="111">
        <f t="shared" si="6"/>
        <v>0</v>
      </c>
      <c r="I25" s="119">
        <f t="shared" si="7"/>
        <v>0</v>
      </c>
      <c r="J25" s="125" t="s">
        <v>371</v>
      </c>
      <c r="K25" s="130"/>
      <c r="L25" s="51"/>
    </row>
    <row r="26" spans="1:13" ht="18" customHeight="1">
      <c r="A26" s="277" t="s">
        <v>123</v>
      </c>
      <c r="B26" s="36" t="s">
        <v>222</v>
      </c>
      <c r="C26" s="36" t="s">
        <v>223</v>
      </c>
      <c r="D26" s="104" t="s">
        <v>156</v>
      </c>
      <c r="E26" s="139">
        <v>400</v>
      </c>
      <c r="F26" s="112"/>
      <c r="G26" s="112"/>
      <c r="H26" s="111">
        <f t="shared" si="6"/>
        <v>0</v>
      </c>
      <c r="I26" s="119">
        <f t="shared" si="7"/>
        <v>0</v>
      </c>
      <c r="J26" s="125" t="s">
        <v>371</v>
      </c>
      <c r="K26" s="130"/>
      <c r="L26" s="51"/>
    </row>
    <row r="27" spans="1:13" ht="18" customHeight="1">
      <c r="A27" s="277" t="s">
        <v>124</v>
      </c>
      <c r="B27" s="36" t="s">
        <v>222</v>
      </c>
      <c r="C27" s="36" t="s">
        <v>226</v>
      </c>
      <c r="D27" s="104" t="s">
        <v>156</v>
      </c>
      <c r="E27" s="139">
        <v>500</v>
      </c>
      <c r="F27" s="112"/>
      <c r="G27" s="112"/>
      <c r="H27" s="111">
        <f t="shared" si="6"/>
        <v>0</v>
      </c>
      <c r="I27" s="119">
        <f t="shared" si="7"/>
        <v>0</v>
      </c>
      <c r="J27" s="125" t="s">
        <v>371</v>
      </c>
      <c r="K27" s="130"/>
      <c r="L27" s="51"/>
    </row>
    <row r="28" spans="1:13" s="75" customFormat="1" ht="18.600000000000001" customHeight="1">
      <c r="A28" s="168" t="s">
        <v>364</v>
      </c>
      <c r="B28" s="80"/>
      <c r="C28" s="79"/>
      <c r="D28" s="79"/>
      <c r="E28" s="77"/>
      <c r="F28" s="81"/>
      <c r="G28" s="33"/>
      <c r="H28" s="76">
        <f t="shared" ref="H28:H30" si="8">G28+F28</f>
        <v>0</v>
      </c>
      <c r="I28" s="77"/>
      <c r="J28" s="78"/>
    </row>
    <row r="29" spans="1:13" s="75" customFormat="1" ht="36">
      <c r="A29" s="167">
        <v>1</v>
      </c>
      <c r="B29" s="91" t="s">
        <v>190</v>
      </c>
      <c r="C29" s="108" t="s">
        <v>350</v>
      </c>
      <c r="D29" s="83" t="s">
        <v>258</v>
      </c>
      <c r="E29" s="162">
        <v>1</v>
      </c>
      <c r="F29" s="84"/>
      <c r="G29" s="33"/>
      <c r="H29" s="76">
        <f t="shared" si="8"/>
        <v>0</v>
      </c>
      <c r="I29" s="73">
        <f t="shared" ref="I29:I44" si="9">H29*E29</f>
        <v>0</v>
      </c>
      <c r="J29" s="78" t="s">
        <v>351</v>
      </c>
    </row>
    <row r="30" spans="1:13" s="75" customFormat="1" ht="18.600000000000001" customHeight="1">
      <c r="A30" s="167">
        <v>2</v>
      </c>
      <c r="B30" s="91" t="s">
        <v>150</v>
      </c>
      <c r="C30" s="83" t="s">
        <v>151</v>
      </c>
      <c r="D30" s="83" t="s">
        <v>19</v>
      </c>
      <c r="E30" s="162">
        <v>20</v>
      </c>
      <c r="F30" s="84"/>
      <c r="G30" s="33"/>
      <c r="H30" s="76">
        <f t="shared" si="8"/>
        <v>0</v>
      </c>
      <c r="I30" s="73">
        <f t="shared" si="9"/>
        <v>0</v>
      </c>
      <c r="J30" s="78" t="s">
        <v>351</v>
      </c>
    </row>
    <row r="31" spans="1:13" s="75" customFormat="1" ht="18.600000000000001" customHeight="1">
      <c r="A31" s="167">
        <v>3</v>
      </c>
      <c r="B31" s="91" t="s">
        <v>152</v>
      </c>
      <c r="C31" s="83"/>
      <c r="D31" s="83" t="s">
        <v>19</v>
      </c>
      <c r="E31" s="162">
        <v>2</v>
      </c>
      <c r="F31" s="84"/>
      <c r="G31" s="33"/>
      <c r="H31" s="76">
        <f t="shared" ref="H31:H37" si="10">G31+F31</f>
        <v>0</v>
      </c>
      <c r="I31" s="73">
        <f t="shared" si="9"/>
        <v>0</v>
      </c>
      <c r="J31" s="78" t="s">
        <v>351</v>
      </c>
    </row>
    <row r="32" spans="1:13" s="75" customFormat="1" ht="18.600000000000001" customHeight="1">
      <c r="A32" s="167">
        <v>4</v>
      </c>
      <c r="B32" s="91" t="s">
        <v>153</v>
      </c>
      <c r="C32" s="83"/>
      <c r="D32" s="83" t="s">
        <v>19</v>
      </c>
      <c r="E32" s="162">
        <v>2</v>
      </c>
      <c r="F32" s="84"/>
      <c r="G32" s="33"/>
      <c r="H32" s="76">
        <f t="shared" si="10"/>
        <v>0</v>
      </c>
      <c r="I32" s="73">
        <f t="shared" si="9"/>
        <v>0</v>
      </c>
      <c r="J32" s="78" t="s">
        <v>351</v>
      </c>
    </row>
    <row r="33" spans="1:10" s="75" customFormat="1" ht="18.600000000000001" customHeight="1">
      <c r="A33" s="167">
        <v>5</v>
      </c>
      <c r="B33" s="91" t="s">
        <v>154</v>
      </c>
      <c r="C33" s="83" t="s">
        <v>155</v>
      </c>
      <c r="D33" s="90" t="s">
        <v>157</v>
      </c>
      <c r="E33" s="162">
        <v>200</v>
      </c>
      <c r="F33" s="84"/>
      <c r="G33" s="33"/>
      <c r="H33" s="76">
        <f t="shared" si="10"/>
        <v>0</v>
      </c>
      <c r="I33" s="73">
        <f t="shared" si="9"/>
        <v>0</v>
      </c>
      <c r="J33" s="78" t="s">
        <v>351</v>
      </c>
    </row>
    <row r="34" spans="1:10" s="75" customFormat="1" ht="18.600000000000001" customHeight="1">
      <c r="A34" s="167">
        <v>6</v>
      </c>
      <c r="B34" s="89" t="s">
        <v>158</v>
      </c>
      <c r="C34" s="83" t="s">
        <v>159</v>
      </c>
      <c r="D34" s="90" t="s">
        <v>134</v>
      </c>
      <c r="E34" s="162">
        <v>80</v>
      </c>
      <c r="F34" s="84"/>
      <c r="G34" s="33"/>
      <c r="H34" s="76">
        <f t="shared" si="10"/>
        <v>0</v>
      </c>
      <c r="I34" s="73">
        <f t="shared" si="9"/>
        <v>0</v>
      </c>
      <c r="J34" s="78" t="s">
        <v>351</v>
      </c>
    </row>
    <row r="35" spans="1:10" s="75" customFormat="1" ht="29.25" customHeight="1">
      <c r="A35" s="167">
        <v>7</v>
      </c>
      <c r="B35" s="91" t="s">
        <v>358</v>
      </c>
      <c r="C35" s="83" t="s">
        <v>160</v>
      </c>
      <c r="D35" s="90" t="s">
        <v>11</v>
      </c>
      <c r="E35" s="162">
        <f>12*2</f>
        <v>24</v>
      </c>
      <c r="F35" s="84"/>
      <c r="G35" s="33"/>
      <c r="H35" s="76">
        <f t="shared" si="10"/>
        <v>0</v>
      </c>
      <c r="I35" s="73">
        <f t="shared" si="9"/>
        <v>0</v>
      </c>
      <c r="J35" s="78" t="s">
        <v>351</v>
      </c>
    </row>
    <row r="36" spans="1:10" s="75" customFormat="1" ht="18.600000000000001" customHeight="1">
      <c r="A36" s="167">
        <v>8</v>
      </c>
      <c r="B36" s="91" t="s">
        <v>161</v>
      </c>
      <c r="C36" s="83" t="s">
        <v>162</v>
      </c>
      <c r="D36" s="90" t="s">
        <v>11</v>
      </c>
      <c r="E36" s="162">
        <v>6</v>
      </c>
      <c r="F36" s="84"/>
      <c r="G36" s="33"/>
      <c r="H36" s="76">
        <f t="shared" si="10"/>
        <v>0</v>
      </c>
      <c r="I36" s="73">
        <f t="shared" si="9"/>
        <v>0</v>
      </c>
      <c r="J36" s="78"/>
    </row>
    <row r="37" spans="1:10" s="75" customFormat="1" ht="24">
      <c r="A37" s="167">
        <v>9</v>
      </c>
      <c r="B37" s="91" t="s">
        <v>163</v>
      </c>
      <c r="C37" s="93" t="s">
        <v>352</v>
      </c>
      <c r="D37" s="90" t="s">
        <v>134</v>
      </c>
      <c r="E37" s="162">
        <v>45</v>
      </c>
      <c r="F37" s="84"/>
      <c r="G37" s="33"/>
      <c r="H37" s="76">
        <f t="shared" si="10"/>
        <v>0</v>
      </c>
      <c r="I37" s="73">
        <f t="shared" si="9"/>
        <v>0</v>
      </c>
      <c r="J37" s="78"/>
    </row>
    <row r="38" spans="1:10" s="75" customFormat="1" ht="24">
      <c r="A38" s="167">
        <v>10</v>
      </c>
      <c r="B38" s="91" t="s">
        <v>163</v>
      </c>
      <c r="C38" s="93" t="s">
        <v>353</v>
      </c>
      <c r="D38" s="90" t="s">
        <v>134</v>
      </c>
      <c r="E38" s="162">
        <v>100</v>
      </c>
      <c r="F38" s="84"/>
      <c r="G38" s="33"/>
      <c r="H38" s="76">
        <f>G38+F38</f>
        <v>0</v>
      </c>
      <c r="I38" s="73">
        <f t="shared" si="9"/>
        <v>0</v>
      </c>
      <c r="J38" s="78"/>
    </row>
    <row r="39" spans="1:10" s="75" customFormat="1" ht="24">
      <c r="A39" s="167">
        <v>11</v>
      </c>
      <c r="B39" s="91" t="s">
        <v>163</v>
      </c>
      <c r="C39" s="93" t="s">
        <v>354</v>
      </c>
      <c r="D39" s="90" t="s">
        <v>134</v>
      </c>
      <c r="E39" s="162">
        <v>200</v>
      </c>
      <c r="F39" s="84"/>
      <c r="G39" s="33"/>
      <c r="H39" s="76">
        <f>G39+F39</f>
        <v>0</v>
      </c>
      <c r="I39" s="73">
        <f t="shared" si="9"/>
        <v>0</v>
      </c>
      <c r="J39" s="78"/>
    </row>
    <row r="40" spans="1:10" s="75" customFormat="1">
      <c r="A40" s="167">
        <v>12</v>
      </c>
      <c r="B40" s="91" t="s">
        <v>163</v>
      </c>
      <c r="C40" s="83" t="s">
        <v>355</v>
      </c>
      <c r="D40" s="90" t="s">
        <v>134</v>
      </c>
      <c r="E40" s="162">
        <f>12*40</f>
        <v>480</v>
      </c>
      <c r="F40" s="84"/>
      <c r="G40" s="33"/>
      <c r="H40" s="76">
        <f>G40+F40</f>
        <v>0</v>
      </c>
      <c r="I40" s="73">
        <f t="shared" si="9"/>
        <v>0</v>
      </c>
      <c r="J40" s="78"/>
    </row>
    <row r="41" spans="1:10" s="75" customFormat="1">
      <c r="A41" s="167">
        <v>13</v>
      </c>
      <c r="B41" s="91" t="s">
        <v>163</v>
      </c>
      <c r="C41" s="83" t="s">
        <v>164</v>
      </c>
      <c r="D41" s="90" t="s">
        <v>134</v>
      </c>
      <c r="E41" s="162">
        <v>20</v>
      </c>
      <c r="F41" s="84"/>
      <c r="G41" s="33"/>
      <c r="H41" s="76">
        <f t="shared" ref="H41:H47" si="11">G41+F41</f>
        <v>0</v>
      </c>
      <c r="I41" s="73">
        <f t="shared" si="9"/>
        <v>0</v>
      </c>
      <c r="J41" s="78"/>
    </row>
    <row r="42" spans="1:10" s="75" customFormat="1">
      <c r="A42" s="167">
        <v>14</v>
      </c>
      <c r="B42" s="91" t="s">
        <v>356</v>
      </c>
      <c r="C42" s="83" t="s">
        <v>357</v>
      </c>
      <c r="D42" s="90" t="s">
        <v>134</v>
      </c>
      <c r="E42" s="162">
        <f>20*20</f>
        <v>400</v>
      </c>
      <c r="F42" s="84"/>
      <c r="G42" s="33"/>
      <c r="H42" s="76">
        <f t="shared" si="11"/>
        <v>0</v>
      </c>
      <c r="I42" s="73">
        <f t="shared" si="9"/>
        <v>0</v>
      </c>
      <c r="J42" s="78"/>
    </row>
    <row r="43" spans="1:10" s="75" customFormat="1" ht="18.600000000000001" customHeight="1">
      <c r="A43" s="167">
        <v>15</v>
      </c>
      <c r="B43" s="91" t="s">
        <v>165</v>
      </c>
      <c r="C43" s="83" t="s">
        <v>166</v>
      </c>
      <c r="D43" s="90" t="s">
        <v>134</v>
      </c>
      <c r="E43" s="162">
        <v>300</v>
      </c>
      <c r="F43" s="84"/>
      <c r="G43" s="33"/>
      <c r="H43" s="76">
        <f t="shared" si="11"/>
        <v>0</v>
      </c>
      <c r="I43" s="73">
        <f t="shared" si="9"/>
        <v>0</v>
      </c>
      <c r="J43" s="78"/>
    </row>
    <row r="44" spans="1:10" s="75" customFormat="1" ht="18.600000000000001" customHeight="1">
      <c r="A44" s="167">
        <v>16</v>
      </c>
      <c r="B44" s="91" t="s">
        <v>165</v>
      </c>
      <c r="C44" s="83" t="s">
        <v>167</v>
      </c>
      <c r="D44" s="90" t="s">
        <v>134</v>
      </c>
      <c r="E44" s="162">
        <v>200</v>
      </c>
      <c r="F44" s="84"/>
      <c r="G44" s="33"/>
      <c r="H44" s="76">
        <f t="shared" si="11"/>
        <v>0</v>
      </c>
      <c r="I44" s="73">
        <f t="shared" si="9"/>
        <v>0</v>
      </c>
      <c r="J44" s="78"/>
    </row>
    <row r="45" spans="1:10" s="75" customFormat="1" ht="18.600000000000001" customHeight="1">
      <c r="A45" s="168" t="s">
        <v>365</v>
      </c>
      <c r="B45" s="70"/>
      <c r="C45" s="71"/>
      <c r="D45" s="71"/>
      <c r="E45" s="74"/>
      <c r="F45" s="72"/>
      <c r="G45" s="33"/>
      <c r="H45" s="76">
        <f t="shared" si="11"/>
        <v>0</v>
      </c>
      <c r="I45" s="77"/>
      <c r="J45" s="78"/>
    </row>
    <row r="46" spans="1:10" s="75" customFormat="1" ht="18.600000000000001" customHeight="1">
      <c r="A46" s="167">
        <v>1</v>
      </c>
      <c r="B46" s="91" t="s">
        <v>168</v>
      </c>
      <c r="C46" s="21" t="s">
        <v>259</v>
      </c>
      <c r="D46" s="90" t="s">
        <v>20</v>
      </c>
      <c r="E46" s="162">
        <v>1</v>
      </c>
      <c r="F46" s="84"/>
      <c r="G46" s="33"/>
      <c r="H46" s="76">
        <f t="shared" si="11"/>
        <v>0</v>
      </c>
      <c r="I46" s="73">
        <f t="shared" ref="I46:I56" si="12">H46*E46</f>
        <v>0</v>
      </c>
      <c r="J46" s="78"/>
    </row>
    <row r="47" spans="1:10" s="75" customFormat="1" ht="18.600000000000001" customHeight="1">
      <c r="A47" s="167">
        <v>2</v>
      </c>
      <c r="B47" s="91" t="s">
        <v>169</v>
      </c>
      <c r="C47" s="21" t="s">
        <v>260</v>
      </c>
      <c r="D47" s="90" t="s">
        <v>20</v>
      </c>
      <c r="E47" s="162">
        <v>3</v>
      </c>
      <c r="F47" s="84"/>
      <c r="G47" s="33"/>
      <c r="H47" s="76">
        <f t="shared" si="11"/>
        <v>0</v>
      </c>
      <c r="I47" s="73">
        <f t="shared" si="12"/>
        <v>0</v>
      </c>
      <c r="J47" s="78"/>
    </row>
    <row r="48" spans="1:10" s="75" customFormat="1" ht="18.600000000000001" customHeight="1">
      <c r="A48" s="167">
        <v>3</v>
      </c>
      <c r="B48" s="89" t="s">
        <v>170</v>
      </c>
      <c r="C48" s="83" t="s">
        <v>171</v>
      </c>
      <c r="D48" s="90" t="s">
        <v>134</v>
      </c>
      <c r="E48" s="162">
        <v>100</v>
      </c>
      <c r="F48" s="84"/>
      <c r="G48" s="33"/>
      <c r="H48" s="76">
        <f>G48+F48</f>
        <v>0</v>
      </c>
      <c r="I48" s="73">
        <f t="shared" si="12"/>
        <v>0</v>
      </c>
      <c r="J48" s="78"/>
    </row>
    <row r="49" spans="1:10" s="75" customFormat="1" ht="18.600000000000001" customHeight="1">
      <c r="A49" s="167">
        <v>4</v>
      </c>
      <c r="B49" s="89" t="s">
        <v>172</v>
      </c>
      <c r="C49" s="83" t="s">
        <v>173</v>
      </c>
      <c r="D49" s="90" t="s">
        <v>134</v>
      </c>
      <c r="E49" s="162">
        <v>100</v>
      </c>
      <c r="F49" s="84"/>
      <c r="G49" s="33"/>
      <c r="H49" s="76">
        <f>G49+F49</f>
        <v>0</v>
      </c>
      <c r="I49" s="73">
        <f t="shared" si="12"/>
        <v>0</v>
      </c>
      <c r="J49" s="78"/>
    </row>
    <row r="50" spans="1:10" s="75" customFormat="1" ht="18.600000000000001" customHeight="1">
      <c r="A50" s="167">
        <v>5</v>
      </c>
      <c r="B50" s="89" t="s">
        <v>174</v>
      </c>
      <c r="C50" s="83" t="s">
        <v>175</v>
      </c>
      <c r="D50" s="90" t="s">
        <v>134</v>
      </c>
      <c r="E50" s="162">
        <v>100</v>
      </c>
      <c r="F50" s="84"/>
      <c r="G50" s="33"/>
      <c r="H50" s="76">
        <f t="shared" ref="H50:H56" si="13">G50+F50</f>
        <v>0</v>
      </c>
      <c r="I50" s="73">
        <f t="shared" si="12"/>
        <v>0</v>
      </c>
      <c r="J50" s="78"/>
    </row>
    <row r="51" spans="1:10" s="75" customFormat="1" ht="18.600000000000001" customHeight="1">
      <c r="A51" s="167">
        <v>6</v>
      </c>
      <c r="B51" s="89" t="s">
        <v>176</v>
      </c>
      <c r="C51" s="90" t="s">
        <v>177</v>
      </c>
      <c r="D51" s="90" t="s">
        <v>134</v>
      </c>
      <c r="E51" s="163">
        <v>80</v>
      </c>
      <c r="F51" s="92"/>
      <c r="G51" s="33"/>
      <c r="H51" s="76">
        <f t="shared" si="13"/>
        <v>0</v>
      </c>
      <c r="I51" s="73">
        <f t="shared" si="12"/>
        <v>0</v>
      </c>
      <c r="J51" s="78"/>
    </row>
    <row r="52" spans="1:10" s="75" customFormat="1" ht="18.600000000000001" customHeight="1">
      <c r="A52" s="167">
        <v>7</v>
      </c>
      <c r="B52" s="89" t="s">
        <v>178</v>
      </c>
      <c r="C52" s="90" t="s">
        <v>179</v>
      </c>
      <c r="D52" s="90" t="s">
        <v>134</v>
      </c>
      <c r="E52" s="163">
        <f>7*15+5*7</f>
        <v>140</v>
      </c>
      <c r="F52" s="92"/>
      <c r="G52" s="33"/>
      <c r="H52" s="76">
        <f t="shared" si="13"/>
        <v>0</v>
      </c>
      <c r="I52" s="73">
        <f t="shared" si="12"/>
        <v>0</v>
      </c>
      <c r="J52" s="78"/>
    </row>
    <row r="53" spans="1:10" s="75" customFormat="1" ht="18.600000000000001" customHeight="1">
      <c r="A53" s="167">
        <v>8</v>
      </c>
      <c r="B53" s="91" t="s">
        <v>261</v>
      </c>
      <c r="C53" s="83"/>
      <c r="D53" s="90" t="s">
        <v>18</v>
      </c>
      <c r="E53" s="162">
        <v>80</v>
      </c>
      <c r="F53" s="84"/>
      <c r="G53" s="33"/>
      <c r="H53" s="76">
        <f t="shared" si="13"/>
        <v>0</v>
      </c>
      <c r="I53" s="73">
        <f t="shared" si="12"/>
        <v>0</v>
      </c>
      <c r="J53" s="78"/>
    </row>
    <row r="54" spans="1:10" s="75" customFormat="1" ht="18.600000000000001" customHeight="1">
      <c r="A54" s="167">
        <v>9</v>
      </c>
      <c r="B54" s="91" t="s">
        <v>180</v>
      </c>
      <c r="C54" s="83"/>
      <c r="D54" s="83" t="s">
        <v>18</v>
      </c>
      <c r="E54" s="162">
        <f>E53</f>
        <v>80</v>
      </c>
      <c r="F54" s="84"/>
      <c r="G54" s="33"/>
      <c r="H54" s="76">
        <f t="shared" si="13"/>
        <v>0</v>
      </c>
      <c r="I54" s="73">
        <f t="shared" si="12"/>
        <v>0</v>
      </c>
      <c r="J54" s="78"/>
    </row>
    <row r="55" spans="1:10" s="75" customFormat="1" ht="18.600000000000001" customHeight="1">
      <c r="A55" s="167">
        <v>10</v>
      </c>
      <c r="B55" s="91" t="s">
        <v>262</v>
      </c>
      <c r="C55" s="83"/>
      <c r="D55" s="90" t="s">
        <v>18</v>
      </c>
      <c r="E55" s="162">
        <v>4</v>
      </c>
      <c r="F55" s="84"/>
      <c r="G55" s="33"/>
      <c r="H55" s="76">
        <f t="shared" si="13"/>
        <v>0</v>
      </c>
      <c r="I55" s="73">
        <f t="shared" si="12"/>
        <v>0</v>
      </c>
      <c r="J55" s="78"/>
    </row>
    <row r="56" spans="1:10" s="75" customFormat="1" ht="18.600000000000001" customHeight="1">
      <c r="A56" s="167">
        <v>11</v>
      </c>
      <c r="B56" s="91" t="s">
        <v>263</v>
      </c>
      <c r="C56" s="83"/>
      <c r="D56" s="90" t="s">
        <v>18</v>
      </c>
      <c r="E56" s="162">
        <v>4</v>
      </c>
      <c r="F56" s="84"/>
      <c r="G56" s="33"/>
      <c r="H56" s="76">
        <f t="shared" si="13"/>
        <v>0</v>
      </c>
      <c r="I56" s="73">
        <f t="shared" si="12"/>
        <v>0</v>
      </c>
      <c r="J56" s="78"/>
    </row>
    <row r="57" spans="1:10" s="75" customFormat="1" ht="18.600000000000001" customHeight="1">
      <c r="A57" s="166" t="s">
        <v>366</v>
      </c>
      <c r="B57" s="82"/>
      <c r="C57" s="83"/>
      <c r="D57" s="83"/>
      <c r="E57" s="162"/>
      <c r="F57" s="84"/>
      <c r="G57" s="33"/>
      <c r="H57" s="76">
        <f t="shared" ref="H57:H63" si="14">G57+F57</f>
        <v>0</v>
      </c>
      <c r="I57" s="77"/>
      <c r="J57" s="71"/>
    </row>
    <row r="58" spans="1:10" s="126" customFormat="1" ht="72">
      <c r="A58" s="282">
        <v>1</v>
      </c>
      <c r="B58" s="105" t="s">
        <v>360</v>
      </c>
      <c r="C58" s="105" t="s">
        <v>359</v>
      </c>
      <c r="D58" s="21" t="s">
        <v>20</v>
      </c>
      <c r="E58" s="162">
        <v>2</v>
      </c>
      <c r="F58" s="84"/>
      <c r="G58" s="33"/>
      <c r="H58" s="76">
        <f t="shared" si="14"/>
        <v>0</v>
      </c>
      <c r="I58" s="73">
        <f t="shared" ref="I58:I60" si="15">H58*E58</f>
        <v>0</v>
      </c>
      <c r="J58" s="125" t="s">
        <v>371</v>
      </c>
    </row>
    <row r="59" spans="1:10" s="126" customFormat="1" ht="60">
      <c r="A59" s="282">
        <v>2</v>
      </c>
      <c r="B59" s="105" t="s">
        <v>241</v>
      </c>
      <c r="C59" s="105" t="s">
        <v>242</v>
      </c>
      <c r="D59" s="21" t="s">
        <v>134</v>
      </c>
      <c r="E59" s="162">
        <v>50</v>
      </c>
      <c r="F59" s="84"/>
      <c r="G59" s="33"/>
      <c r="H59" s="76">
        <f t="shared" si="14"/>
        <v>0</v>
      </c>
      <c r="I59" s="73">
        <f t="shared" si="15"/>
        <v>0</v>
      </c>
      <c r="J59" s="125" t="s">
        <v>371</v>
      </c>
    </row>
    <row r="60" spans="1:10" s="126" customFormat="1" ht="48">
      <c r="A60" s="282">
        <v>3</v>
      </c>
      <c r="B60" s="127" t="s">
        <v>243</v>
      </c>
      <c r="C60" s="93" t="s">
        <v>244</v>
      </c>
      <c r="D60" s="21" t="s">
        <v>134</v>
      </c>
      <c r="E60" s="162">
        <v>50</v>
      </c>
      <c r="F60" s="84"/>
      <c r="G60" s="33"/>
      <c r="H60" s="76">
        <f t="shared" si="14"/>
        <v>0</v>
      </c>
      <c r="I60" s="73">
        <f t="shared" si="15"/>
        <v>0</v>
      </c>
      <c r="J60" s="125" t="s">
        <v>371</v>
      </c>
    </row>
    <row r="61" spans="1:10" s="75" customFormat="1" ht="18.600000000000001" customHeight="1">
      <c r="A61" s="168" t="s">
        <v>367</v>
      </c>
      <c r="B61" s="70"/>
      <c r="C61" s="71"/>
      <c r="D61" s="71"/>
      <c r="E61" s="74"/>
      <c r="F61" s="72"/>
      <c r="G61" s="33"/>
      <c r="H61" s="76">
        <f t="shared" si="14"/>
        <v>0</v>
      </c>
      <c r="I61" s="77"/>
      <c r="J61" s="78"/>
    </row>
    <row r="62" spans="1:10" s="75" customFormat="1" ht="18.600000000000001" customHeight="1">
      <c r="A62" s="167">
        <v>1</v>
      </c>
      <c r="B62" s="283" t="s">
        <v>372</v>
      </c>
      <c r="C62" s="284" t="s">
        <v>373</v>
      </c>
      <c r="D62" s="90" t="s">
        <v>20</v>
      </c>
      <c r="E62" s="285">
        <v>2</v>
      </c>
      <c r="F62" s="84"/>
      <c r="G62" s="280"/>
      <c r="H62" s="76">
        <f t="shared" si="14"/>
        <v>0</v>
      </c>
      <c r="I62" s="73">
        <f t="shared" ref="I62:I72" si="16">H62*E62</f>
        <v>0</v>
      </c>
      <c r="J62" s="78"/>
    </row>
    <row r="63" spans="1:10" s="75" customFormat="1" ht="18.600000000000001" customHeight="1">
      <c r="A63" s="167">
        <v>2</v>
      </c>
      <c r="B63" s="283" t="s">
        <v>374</v>
      </c>
      <c r="C63" s="284" t="s">
        <v>375</v>
      </c>
      <c r="D63" s="90" t="s">
        <v>20</v>
      </c>
      <c r="E63" s="285">
        <v>200</v>
      </c>
      <c r="F63" s="84"/>
      <c r="G63" s="33"/>
      <c r="H63" s="76">
        <f t="shared" si="14"/>
        <v>0</v>
      </c>
      <c r="I63" s="73">
        <f t="shared" si="16"/>
        <v>0</v>
      </c>
      <c r="J63" s="78"/>
    </row>
    <row r="64" spans="1:10" s="75" customFormat="1" ht="18.600000000000001" customHeight="1">
      <c r="A64" s="167">
        <v>3</v>
      </c>
      <c r="B64" s="283" t="s">
        <v>376</v>
      </c>
      <c r="C64" s="284" t="s">
        <v>377</v>
      </c>
      <c r="D64" s="90" t="s">
        <v>134</v>
      </c>
      <c r="E64" s="285">
        <v>4</v>
      </c>
      <c r="F64" s="84"/>
      <c r="G64" s="33"/>
      <c r="H64" s="76">
        <f>G64+F64</f>
        <v>0</v>
      </c>
      <c r="I64" s="73">
        <f t="shared" si="16"/>
        <v>0</v>
      </c>
      <c r="J64" s="78"/>
    </row>
    <row r="65" spans="1:10" s="75" customFormat="1" ht="18.600000000000001" customHeight="1">
      <c r="A65" s="167">
        <v>4</v>
      </c>
      <c r="B65" s="283" t="s">
        <v>378</v>
      </c>
      <c r="C65" s="284" t="s">
        <v>379</v>
      </c>
      <c r="D65" s="90" t="s">
        <v>134</v>
      </c>
      <c r="E65" s="285">
        <v>8</v>
      </c>
      <c r="F65" s="84"/>
      <c r="G65" s="33"/>
      <c r="H65" s="76">
        <f>G65+F65</f>
        <v>0</v>
      </c>
      <c r="I65" s="73">
        <f t="shared" si="16"/>
        <v>0</v>
      </c>
      <c r="J65" s="78"/>
    </row>
    <row r="66" spans="1:10" s="75" customFormat="1" ht="18.600000000000001" customHeight="1">
      <c r="A66" s="167">
        <v>5</v>
      </c>
      <c r="B66" s="283" t="s">
        <v>380</v>
      </c>
      <c r="C66" s="284" t="s">
        <v>381</v>
      </c>
      <c r="D66" s="90" t="s">
        <v>134</v>
      </c>
      <c r="E66" s="285">
        <v>12</v>
      </c>
      <c r="F66" s="84"/>
      <c r="G66" s="33"/>
      <c r="H66" s="76">
        <f t="shared" ref="H66:H72" si="17">G66+F66</f>
        <v>0</v>
      </c>
      <c r="I66" s="73">
        <f t="shared" si="16"/>
        <v>0</v>
      </c>
      <c r="J66" s="78"/>
    </row>
    <row r="67" spans="1:10" s="75" customFormat="1" ht="18.600000000000001" customHeight="1">
      <c r="A67" s="167">
        <v>6</v>
      </c>
      <c r="B67" s="283" t="s">
        <v>382</v>
      </c>
      <c r="C67" s="284" t="s">
        <v>383</v>
      </c>
      <c r="D67" s="90" t="s">
        <v>134</v>
      </c>
      <c r="E67" s="285">
        <v>1</v>
      </c>
      <c r="F67" s="84"/>
      <c r="G67" s="33"/>
      <c r="H67" s="76">
        <f t="shared" si="17"/>
        <v>0</v>
      </c>
      <c r="I67" s="73">
        <f t="shared" si="16"/>
        <v>0</v>
      </c>
      <c r="J67" s="78"/>
    </row>
    <row r="68" spans="1:10" s="75" customFormat="1" ht="18.600000000000001" customHeight="1">
      <c r="A68" s="167">
        <v>7</v>
      </c>
      <c r="B68" s="283" t="s">
        <v>384</v>
      </c>
      <c r="C68" s="284" t="s">
        <v>385</v>
      </c>
      <c r="D68" s="90" t="s">
        <v>134</v>
      </c>
      <c r="E68" s="285">
        <v>1</v>
      </c>
      <c r="F68" s="84"/>
      <c r="G68" s="33"/>
      <c r="H68" s="76">
        <f t="shared" si="17"/>
        <v>0</v>
      </c>
      <c r="I68" s="73">
        <f t="shared" si="16"/>
        <v>0</v>
      </c>
      <c r="J68" s="78"/>
    </row>
    <row r="69" spans="1:10" s="75" customFormat="1" ht="18.600000000000001" customHeight="1">
      <c r="A69" s="167">
        <v>8</v>
      </c>
      <c r="B69" s="283" t="s">
        <v>386</v>
      </c>
      <c r="C69" s="284" t="s">
        <v>387</v>
      </c>
      <c r="D69" s="90" t="s">
        <v>18</v>
      </c>
      <c r="E69" s="285">
        <v>1</v>
      </c>
      <c r="F69" s="84"/>
      <c r="G69" s="33"/>
      <c r="H69" s="76">
        <f t="shared" si="17"/>
        <v>0</v>
      </c>
      <c r="I69" s="73">
        <f t="shared" si="16"/>
        <v>0</v>
      </c>
      <c r="J69" s="78"/>
    </row>
    <row r="70" spans="1:10" s="75" customFormat="1" ht="18.600000000000001" customHeight="1">
      <c r="A70" s="167">
        <v>9</v>
      </c>
      <c r="B70" s="283" t="s">
        <v>388</v>
      </c>
      <c r="C70" s="284" t="s">
        <v>389</v>
      </c>
      <c r="D70" s="83" t="s">
        <v>18</v>
      </c>
      <c r="E70" s="285">
        <v>1</v>
      </c>
      <c r="F70" s="84"/>
      <c r="G70" s="33"/>
      <c r="H70" s="76">
        <f t="shared" si="17"/>
        <v>0</v>
      </c>
      <c r="I70" s="73">
        <f t="shared" si="16"/>
        <v>0</v>
      </c>
      <c r="J70" s="78"/>
    </row>
    <row r="71" spans="1:10" s="75" customFormat="1" ht="18.600000000000001" customHeight="1">
      <c r="A71" s="167">
        <v>10</v>
      </c>
      <c r="B71" s="283" t="s">
        <v>390</v>
      </c>
      <c r="C71" s="284" t="s">
        <v>391</v>
      </c>
      <c r="D71" s="90" t="s">
        <v>18</v>
      </c>
      <c r="E71" s="285">
        <v>1</v>
      </c>
      <c r="F71" s="84"/>
      <c r="G71" s="33"/>
      <c r="H71" s="76">
        <f t="shared" si="17"/>
        <v>0</v>
      </c>
      <c r="I71" s="73">
        <f t="shared" si="16"/>
        <v>0</v>
      </c>
      <c r="J71" s="78"/>
    </row>
    <row r="72" spans="1:10" s="75" customFormat="1" ht="18.600000000000001" customHeight="1">
      <c r="A72" s="167">
        <v>11</v>
      </c>
      <c r="B72" s="283" t="s">
        <v>392</v>
      </c>
      <c r="C72" s="284" t="s">
        <v>393</v>
      </c>
      <c r="D72" s="90" t="s">
        <v>18</v>
      </c>
      <c r="E72" s="285">
        <v>2</v>
      </c>
      <c r="F72" s="84"/>
      <c r="G72" s="33"/>
      <c r="H72" s="76">
        <f t="shared" si="17"/>
        <v>0</v>
      </c>
      <c r="I72" s="73">
        <f t="shared" si="16"/>
        <v>0</v>
      </c>
      <c r="J72" s="78"/>
    </row>
    <row r="73" spans="1:10" s="75" customFormat="1" ht="18.600000000000001" customHeight="1">
      <c r="A73" s="167">
        <v>8</v>
      </c>
      <c r="B73" s="283" t="s">
        <v>394</v>
      </c>
      <c r="C73" s="284" t="s">
        <v>395</v>
      </c>
      <c r="D73" s="90" t="s">
        <v>18</v>
      </c>
      <c r="E73" s="285">
        <v>102</v>
      </c>
      <c r="F73" s="84"/>
      <c r="G73" s="33"/>
      <c r="H73" s="76">
        <f t="shared" ref="H73:H76" si="18">G73+F73</f>
        <v>0</v>
      </c>
      <c r="I73" s="73">
        <f t="shared" ref="I73:I76" si="19">H73*E73</f>
        <v>0</v>
      </c>
      <c r="J73" s="78"/>
    </row>
    <row r="74" spans="1:10" s="75" customFormat="1" ht="18.600000000000001" customHeight="1">
      <c r="A74" s="167">
        <v>9</v>
      </c>
      <c r="B74" s="283" t="s">
        <v>396</v>
      </c>
      <c r="C74" s="284" t="s">
        <v>395</v>
      </c>
      <c r="D74" s="83" t="s">
        <v>18</v>
      </c>
      <c r="E74" s="285">
        <v>1</v>
      </c>
      <c r="F74" s="84"/>
      <c r="G74" s="33"/>
      <c r="H74" s="76">
        <f t="shared" si="18"/>
        <v>0</v>
      </c>
      <c r="I74" s="73">
        <f t="shared" si="19"/>
        <v>0</v>
      </c>
      <c r="J74" s="78"/>
    </row>
    <row r="75" spans="1:10" s="75" customFormat="1" ht="18.600000000000001" customHeight="1">
      <c r="A75" s="167">
        <v>10</v>
      </c>
      <c r="B75" s="283" t="s">
        <v>397</v>
      </c>
      <c r="C75" s="284" t="s">
        <v>398</v>
      </c>
      <c r="D75" s="90" t="s">
        <v>18</v>
      </c>
      <c r="E75" s="285">
        <v>1</v>
      </c>
      <c r="F75" s="84"/>
      <c r="G75" s="33"/>
      <c r="H75" s="76">
        <f t="shared" si="18"/>
        <v>0</v>
      </c>
      <c r="I75" s="73">
        <f t="shared" si="19"/>
        <v>0</v>
      </c>
      <c r="J75" s="78"/>
    </row>
    <row r="76" spans="1:10" s="75" customFormat="1" ht="18.600000000000001" customHeight="1">
      <c r="A76" s="167">
        <v>11</v>
      </c>
      <c r="B76" s="283" t="s">
        <v>399</v>
      </c>
      <c r="C76" s="284" t="s">
        <v>400</v>
      </c>
      <c r="D76" s="90" t="s">
        <v>18</v>
      </c>
      <c r="E76" s="285">
        <v>1</v>
      </c>
      <c r="F76" s="84"/>
      <c r="G76" s="33"/>
      <c r="H76" s="76">
        <f t="shared" si="18"/>
        <v>0</v>
      </c>
      <c r="I76" s="73">
        <f t="shared" si="19"/>
        <v>0</v>
      </c>
      <c r="J76" s="78"/>
    </row>
    <row r="77" spans="1:10" s="20" customFormat="1" ht="18.600000000000001" customHeight="1">
      <c r="A77" s="322" t="s">
        <v>182</v>
      </c>
      <c r="B77" s="322"/>
      <c r="C77" s="322"/>
      <c r="D77" s="85"/>
      <c r="E77" s="164"/>
      <c r="F77" s="85"/>
      <c r="G77" s="85"/>
      <c r="H77" s="41"/>
      <c r="I77" s="77">
        <f>SUM(I4:I76)</f>
        <v>0</v>
      </c>
      <c r="J77" s="86"/>
    </row>
  </sheetData>
  <mergeCells count="2">
    <mergeCell ref="A77:C77"/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G16" sqref="G16"/>
    </sheetView>
  </sheetViews>
  <sheetFormatPr defaultRowHeight="14.4"/>
  <cols>
    <col min="2" max="2" width="14.109375" customWidth="1"/>
    <col min="3" max="3" width="29.6640625" customWidth="1"/>
    <col min="7" max="7" width="10.21875" bestFit="1" customWidth="1"/>
    <col min="9" max="9" width="12.21875" bestFit="1" customWidth="1"/>
  </cols>
  <sheetData>
    <row r="1" spans="1:12" s="22" customFormat="1" ht="40.200000000000003" customHeight="1">
      <c r="A1" s="318" t="s">
        <v>431</v>
      </c>
      <c r="B1" s="319"/>
      <c r="C1" s="319"/>
      <c r="D1" s="318"/>
      <c r="E1" s="323"/>
      <c r="F1" s="323"/>
      <c r="G1" s="323"/>
      <c r="H1" s="320"/>
      <c r="I1" s="320"/>
      <c r="J1" s="321"/>
    </row>
    <row r="2" spans="1:12" s="30" customFormat="1" ht="30" customHeight="1">
      <c r="A2" s="165" t="s">
        <v>0</v>
      </c>
      <c r="B2" s="56" t="s">
        <v>9</v>
      </c>
      <c r="C2" s="56" t="s">
        <v>114</v>
      </c>
      <c r="D2" s="68" t="s">
        <v>7</v>
      </c>
      <c r="E2" s="69" t="s">
        <v>145</v>
      </c>
      <c r="F2" s="68" t="s">
        <v>245</v>
      </c>
      <c r="G2" s="68" t="s">
        <v>246</v>
      </c>
      <c r="H2" s="68" t="s">
        <v>115</v>
      </c>
      <c r="I2" s="69" t="s">
        <v>116</v>
      </c>
      <c r="J2" s="69" t="s">
        <v>3</v>
      </c>
    </row>
    <row r="3" spans="1:12">
      <c r="A3" s="286"/>
      <c r="B3" s="286"/>
      <c r="C3" s="286"/>
      <c r="D3" s="286"/>
      <c r="E3" s="286"/>
      <c r="F3" s="286"/>
      <c r="G3" s="286"/>
      <c r="H3" s="286"/>
      <c r="I3" s="286"/>
      <c r="J3" s="286"/>
    </row>
    <row r="4" spans="1:12" s="22" customFormat="1" ht="12">
      <c r="A4" s="56" t="s">
        <v>50</v>
      </c>
      <c r="B4" s="56" t="s">
        <v>34</v>
      </c>
      <c r="C4" s="56"/>
      <c r="D4" s="56"/>
      <c r="E4" s="69"/>
      <c r="F4" s="113"/>
      <c r="G4" s="112"/>
      <c r="H4" s="111"/>
      <c r="I4" s="119"/>
      <c r="J4" s="160" t="s">
        <v>413</v>
      </c>
      <c r="K4" s="130"/>
      <c r="L4" s="51"/>
    </row>
    <row r="5" spans="1:12" s="177" customFormat="1" ht="15.6">
      <c r="A5" s="170">
        <v>1</v>
      </c>
      <c r="B5" s="171" t="s">
        <v>411</v>
      </c>
      <c r="C5" s="172" t="s">
        <v>412</v>
      </c>
      <c r="D5" s="173" t="s">
        <v>19</v>
      </c>
      <c r="E5" s="170">
        <v>1</v>
      </c>
      <c r="F5" s="173"/>
      <c r="G5" s="174"/>
      <c r="H5" s="175">
        <f>G5+F5</f>
        <v>0</v>
      </c>
      <c r="I5" s="176">
        <f>H5*E5</f>
        <v>0</v>
      </c>
      <c r="J5" s="160" t="s">
        <v>413</v>
      </c>
    </row>
    <row r="6" spans="1:12" s="177" customFormat="1" ht="15.6">
      <c r="A6" s="170">
        <v>2</v>
      </c>
      <c r="B6" s="171" t="s">
        <v>414</v>
      </c>
      <c r="C6" s="172" t="s">
        <v>415</v>
      </c>
      <c r="D6" s="173" t="s">
        <v>11</v>
      </c>
      <c r="E6" s="170">
        <v>68</v>
      </c>
      <c r="F6" s="173"/>
      <c r="G6" s="174"/>
      <c r="H6" s="175">
        <f t="shared" ref="H6:H12" si="0">G6+F6</f>
        <v>0</v>
      </c>
      <c r="I6" s="176">
        <f t="shared" ref="I6:I12" si="1">H6*E6</f>
        <v>0</v>
      </c>
      <c r="J6" s="160" t="s">
        <v>413</v>
      </c>
    </row>
    <row r="7" spans="1:12" s="177" customFormat="1" ht="15.6">
      <c r="A7" s="170">
        <v>3</v>
      </c>
      <c r="B7" s="171" t="s">
        <v>416</v>
      </c>
      <c r="C7" s="172" t="s">
        <v>417</v>
      </c>
      <c r="D7" s="173" t="s">
        <v>19</v>
      </c>
      <c r="E7" s="170">
        <v>68</v>
      </c>
      <c r="F7" s="173"/>
      <c r="G7" s="174"/>
      <c r="H7" s="175">
        <f t="shared" si="0"/>
        <v>0</v>
      </c>
      <c r="I7" s="176">
        <f t="shared" si="1"/>
        <v>0</v>
      </c>
      <c r="J7" s="160" t="s">
        <v>413</v>
      </c>
    </row>
    <row r="8" spans="1:12" s="177" customFormat="1" ht="15.6">
      <c r="A8" s="170">
        <v>4</v>
      </c>
      <c r="B8" s="171" t="s">
        <v>418</v>
      </c>
      <c r="C8" s="172" t="s">
        <v>419</v>
      </c>
      <c r="D8" s="173" t="s">
        <v>18</v>
      </c>
      <c r="E8" s="170">
        <v>9</v>
      </c>
      <c r="F8" s="173"/>
      <c r="G8" s="174"/>
      <c r="H8" s="175">
        <f t="shared" si="0"/>
        <v>0</v>
      </c>
      <c r="I8" s="176">
        <f t="shared" si="1"/>
        <v>0</v>
      </c>
      <c r="J8" s="160" t="s">
        <v>413</v>
      </c>
    </row>
    <row r="9" spans="1:12" s="177" customFormat="1" ht="15.6">
      <c r="A9" s="170">
        <v>5</v>
      </c>
      <c r="B9" s="171" t="s">
        <v>420</v>
      </c>
      <c r="C9" s="172" t="s">
        <v>421</v>
      </c>
      <c r="D9" s="173"/>
      <c r="E9" s="170">
        <v>1</v>
      </c>
      <c r="F9" s="173"/>
      <c r="G9" s="174"/>
      <c r="H9" s="175">
        <f t="shared" si="0"/>
        <v>0</v>
      </c>
      <c r="I9" s="176">
        <f t="shared" si="1"/>
        <v>0</v>
      </c>
      <c r="J9" s="160" t="s">
        <v>422</v>
      </c>
    </row>
    <row r="10" spans="1:12" s="177" customFormat="1" ht="15.6">
      <c r="A10" s="170">
        <v>7</v>
      </c>
      <c r="B10" s="171" t="s">
        <v>432</v>
      </c>
      <c r="C10" s="172" t="s">
        <v>425</v>
      </c>
      <c r="D10" s="173" t="s">
        <v>423</v>
      </c>
      <c r="E10" s="170">
        <f>E6*50</f>
        <v>3400</v>
      </c>
      <c r="F10" s="173"/>
      <c r="G10" s="174"/>
      <c r="H10" s="175">
        <f t="shared" si="0"/>
        <v>0</v>
      </c>
      <c r="I10" s="176">
        <f t="shared" si="1"/>
        <v>0</v>
      </c>
      <c r="J10" s="160" t="s">
        <v>426</v>
      </c>
    </row>
    <row r="11" spans="1:12" s="177" customFormat="1" ht="15.6">
      <c r="A11" s="170">
        <v>8</v>
      </c>
      <c r="B11" s="171" t="s">
        <v>424</v>
      </c>
      <c r="C11" s="172" t="s">
        <v>425</v>
      </c>
      <c r="D11" s="173" t="s">
        <v>16</v>
      </c>
      <c r="E11" s="170">
        <f>E6*50</f>
        <v>3400</v>
      </c>
      <c r="F11" s="173"/>
      <c r="G11" s="174"/>
      <c r="H11" s="175">
        <f t="shared" si="0"/>
        <v>0</v>
      </c>
      <c r="I11" s="176">
        <f t="shared" si="1"/>
        <v>0</v>
      </c>
      <c r="J11" s="160" t="s">
        <v>429</v>
      </c>
    </row>
    <row r="12" spans="1:12" s="181" customFormat="1">
      <c r="A12" s="170">
        <v>9</v>
      </c>
      <c r="B12" s="178" t="s">
        <v>427</v>
      </c>
      <c r="C12" s="178" t="s">
        <v>428</v>
      </c>
      <c r="D12" s="180" t="s">
        <v>430</v>
      </c>
      <c r="E12" s="179">
        <v>1</v>
      </c>
      <c r="F12" s="180"/>
      <c r="G12" s="174"/>
      <c r="H12" s="175">
        <f t="shared" si="0"/>
        <v>0</v>
      </c>
      <c r="I12" s="176">
        <f t="shared" si="1"/>
        <v>0</v>
      </c>
      <c r="J12" s="287"/>
    </row>
    <row r="13" spans="1:12" s="29" customFormat="1" ht="12">
      <c r="A13" s="150"/>
      <c r="B13" s="134" t="s">
        <v>433</v>
      </c>
      <c r="C13" s="61"/>
      <c r="D13" s="54"/>
      <c r="E13" s="141"/>
      <c r="F13" s="85"/>
      <c r="G13" s="85"/>
      <c r="H13" s="111"/>
      <c r="I13" s="278">
        <f>SUM(I5:I12)</f>
        <v>0</v>
      </c>
      <c r="J13" s="273"/>
      <c r="K13" s="130"/>
      <c r="L13" s="51"/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L25"/>
  <sheetViews>
    <sheetView topLeftCell="A3" workbookViewId="0">
      <selection activeCell="G15" sqref="G15"/>
    </sheetView>
  </sheetViews>
  <sheetFormatPr defaultRowHeight="14.4"/>
  <cols>
    <col min="2" max="2" width="14.109375" customWidth="1"/>
    <col min="3" max="3" width="29.6640625" customWidth="1"/>
  </cols>
  <sheetData>
    <row r="2" spans="1:12" s="22" customFormat="1" ht="40.200000000000003" customHeight="1">
      <c r="A2" s="318" t="s">
        <v>271</v>
      </c>
      <c r="B2" s="319"/>
      <c r="C2" s="319"/>
      <c r="D2" s="318"/>
      <c r="E2" s="323"/>
      <c r="F2" s="323"/>
      <c r="G2" s="323"/>
      <c r="H2" s="320"/>
      <c r="I2" s="320"/>
      <c r="J2" s="321"/>
    </row>
    <row r="3" spans="1:12" s="30" customFormat="1" ht="30" customHeight="1">
      <c r="A3" s="165" t="s">
        <v>0</v>
      </c>
      <c r="B3" s="56" t="s">
        <v>9</v>
      </c>
      <c r="C3" s="56" t="s">
        <v>114</v>
      </c>
      <c r="D3" s="68" t="s">
        <v>7</v>
      </c>
      <c r="E3" s="69" t="s">
        <v>145</v>
      </c>
      <c r="F3" s="68" t="s">
        <v>245</v>
      </c>
      <c r="G3" s="68" t="s">
        <v>246</v>
      </c>
      <c r="H3" s="68" t="s">
        <v>115</v>
      </c>
      <c r="I3" s="69" t="s">
        <v>116</v>
      </c>
      <c r="J3" s="69" t="s">
        <v>3</v>
      </c>
    </row>
    <row r="4" spans="1:12" s="22" customFormat="1" ht="12">
      <c r="A4" s="56" t="s">
        <v>54</v>
      </c>
      <c r="B4" s="56" t="s">
        <v>34</v>
      </c>
      <c r="C4" s="56"/>
      <c r="D4" s="56"/>
      <c r="E4" s="69"/>
      <c r="F4" s="113"/>
      <c r="G4" s="112"/>
      <c r="H4" s="111"/>
      <c r="I4" s="119"/>
      <c r="J4" s="268"/>
      <c r="K4" s="130"/>
      <c r="L4" s="51"/>
    </row>
    <row r="5" spans="1:12" s="51" customFormat="1" ht="24">
      <c r="A5" s="269" t="s">
        <v>101</v>
      </c>
      <c r="B5" s="21" t="s">
        <v>80</v>
      </c>
      <c r="C5" s="21" t="s">
        <v>409</v>
      </c>
      <c r="D5" s="21" t="s">
        <v>19</v>
      </c>
      <c r="E5" s="143">
        <v>1</v>
      </c>
      <c r="F5" s="116"/>
      <c r="G5" s="112"/>
      <c r="H5" s="111">
        <f t="shared" ref="H5:H25" si="0">F5+G5</f>
        <v>0</v>
      </c>
      <c r="I5" s="119">
        <f t="shared" ref="I5:I24" si="1">H5*E5</f>
        <v>0</v>
      </c>
      <c r="J5" s="270" t="s">
        <v>401</v>
      </c>
      <c r="K5" s="130"/>
    </row>
    <row r="6" spans="1:12" s="51" customFormat="1" ht="24">
      <c r="A6" s="269" t="s">
        <v>102</v>
      </c>
      <c r="B6" s="21" t="s">
        <v>410</v>
      </c>
      <c r="C6" s="21" t="s">
        <v>81</v>
      </c>
      <c r="D6" s="21" t="s">
        <v>19</v>
      </c>
      <c r="E6" s="143">
        <v>30</v>
      </c>
      <c r="F6" s="116"/>
      <c r="G6" s="112"/>
      <c r="H6" s="111">
        <f t="shared" si="0"/>
        <v>0</v>
      </c>
      <c r="I6" s="119">
        <f t="shared" si="1"/>
        <v>0</v>
      </c>
      <c r="J6" s="270" t="s">
        <v>401</v>
      </c>
      <c r="K6" s="130"/>
    </row>
    <row r="7" spans="1:12" s="51" customFormat="1" ht="72">
      <c r="A7" s="269" t="s">
        <v>14</v>
      </c>
      <c r="B7" s="21" t="s">
        <v>82</v>
      </c>
      <c r="C7" s="105" t="s">
        <v>405</v>
      </c>
      <c r="D7" s="21" t="s">
        <v>20</v>
      </c>
      <c r="E7" s="143">
        <v>116</v>
      </c>
      <c r="F7" s="116"/>
      <c r="G7" s="112"/>
      <c r="H7" s="111">
        <f t="shared" si="0"/>
        <v>0</v>
      </c>
      <c r="I7" s="119">
        <f t="shared" si="1"/>
        <v>0</v>
      </c>
      <c r="J7" s="270" t="s">
        <v>401</v>
      </c>
      <c r="K7" s="130"/>
    </row>
    <row r="8" spans="1:12" s="51" customFormat="1" ht="36">
      <c r="A8" s="269" t="s">
        <v>21</v>
      </c>
      <c r="B8" s="21" t="s">
        <v>38</v>
      </c>
      <c r="C8" s="21" t="s">
        <v>193</v>
      </c>
      <c r="D8" s="21" t="s">
        <v>19</v>
      </c>
      <c r="E8" s="143">
        <v>174</v>
      </c>
      <c r="F8" s="116"/>
      <c r="G8" s="112"/>
      <c r="H8" s="111">
        <f t="shared" si="0"/>
        <v>0</v>
      </c>
      <c r="I8" s="119">
        <f t="shared" si="1"/>
        <v>0</v>
      </c>
      <c r="J8" s="270" t="s">
        <v>401</v>
      </c>
      <c r="K8" s="130"/>
    </row>
    <row r="9" spans="1:12" s="51" customFormat="1" ht="12">
      <c r="A9" s="269" t="s">
        <v>198</v>
      </c>
      <c r="B9" s="21" t="s">
        <v>83</v>
      </c>
      <c r="C9" s="21" t="s">
        <v>55</v>
      </c>
      <c r="D9" s="21" t="s">
        <v>19</v>
      </c>
      <c r="E9" s="143">
        <v>114</v>
      </c>
      <c r="F9" s="116"/>
      <c r="G9" s="112"/>
      <c r="H9" s="111">
        <f t="shared" si="0"/>
        <v>0</v>
      </c>
      <c r="I9" s="119">
        <f t="shared" si="1"/>
        <v>0</v>
      </c>
      <c r="J9" s="270" t="s">
        <v>401</v>
      </c>
      <c r="K9" s="130"/>
    </row>
    <row r="10" spans="1:12" s="51" customFormat="1" ht="12">
      <c r="A10" s="269" t="s">
        <v>105</v>
      </c>
      <c r="B10" s="57" t="s">
        <v>404</v>
      </c>
      <c r="C10" s="36"/>
      <c r="D10" s="104"/>
      <c r="E10" s="139"/>
      <c r="F10" s="112"/>
      <c r="G10" s="112"/>
      <c r="H10" s="111">
        <f t="shared" si="0"/>
        <v>0</v>
      </c>
      <c r="I10" s="119">
        <f t="shared" si="1"/>
        <v>0</v>
      </c>
      <c r="J10" s="270" t="s">
        <v>401</v>
      </c>
      <c r="K10" s="130"/>
    </row>
    <row r="11" spans="1:12" s="51" customFormat="1" ht="12">
      <c r="A11" s="269" t="s">
        <v>106</v>
      </c>
      <c r="B11" s="21" t="s">
        <v>408</v>
      </c>
      <c r="C11" s="21" t="s">
        <v>407</v>
      </c>
      <c r="D11" s="21" t="s">
        <v>19</v>
      </c>
      <c r="E11" s="143">
        <v>1</v>
      </c>
      <c r="F11" s="116"/>
      <c r="G11" s="112"/>
      <c r="H11" s="111">
        <f t="shared" si="0"/>
        <v>0</v>
      </c>
      <c r="I11" s="119">
        <f t="shared" si="1"/>
        <v>0</v>
      </c>
      <c r="J11" s="270" t="s">
        <v>401</v>
      </c>
      <c r="K11" s="130"/>
    </row>
    <row r="12" spans="1:12" s="51" customFormat="1" ht="12">
      <c r="A12" s="269" t="s">
        <v>107</v>
      </c>
      <c r="B12" s="21" t="s">
        <v>39</v>
      </c>
      <c r="C12" s="21" t="s">
        <v>39</v>
      </c>
      <c r="D12" s="21" t="s">
        <v>20</v>
      </c>
      <c r="E12" s="143">
        <v>1</v>
      </c>
      <c r="F12" s="116"/>
      <c r="G12" s="112"/>
      <c r="H12" s="111">
        <f t="shared" si="0"/>
        <v>0</v>
      </c>
      <c r="I12" s="119">
        <f t="shared" si="1"/>
        <v>0</v>
      </c>
      <c r="J12" s="270" t="s">
        <v>401</v>
      </c>
      <c r="K12" s="130"/>
    </row>
    <row r="13" spans="1:12" s="51" customFormat="1" ht="12">
      <c r="A13" s="269" t="s">
        <v>24</v>
      </c>
      <c r="B13" s="21" t="s">
        <v>406</v>
      </c>
      <c r="C13" s="21"/>
      <c r="D13" s="21" t="s">
        <v>19</v>
      </c>
      <c r="E13" s="143">
        <v>1</v>
      </c>
      <c r="F13" s="116"/>
      <c r="G13" s="112"/>
      <c r="H13" s="111">
        <f t="shared" si="0"/>
        <v>0</v>
      </c>
      <c r="I13" s="119">
        <f t="shared" si="1"/>
        <v>0</v>
      </c>
      <c r="J13" s="270" t="s">
        <v>401</v>
      </c>
      <c r="K13" s="130"/>
    </row>
    <row r="14" spans="1:12" s="51" customFormat="1" ht="12">
      <c r="A14" s="269" t="s">
        <v>25</v>
      </c>
      <c r="B14" s="21" t="s">
        <v>84</v>
      </c>
      <c r="C14" s="21"/>
      <c r="D14" s="21" t="s">
        <v>20</v>
      </c>
      <c r="E14" s="143">
        <v>1</v>
      </c>
      <c r="F14" s="116"/>
      <c r="G14" s="112"/>
      <c r="H14" s="111">
        <f t="shared" si="0"/>
        <v>0</v>
      </c>
      <c r="I14" s="119">
        <f t="shared" si="1"/>
        <v>0</v>
      </c>
      <c r="J14" s="270" t="s">
        <v>401</v>
      </c>
      <c r="K14" s="130"/>
    </row>
    <row r="15" spans="1:12" s="51" customFormat="1" ht="12">
      <c r="A15" s="269" t="s">
        <v>26</v>
      </c>
      <c r="B15" s="21" t="s">
        <v>85</v>
      </c>
      <c r="C15" s="21" t="s">
        <v>194</v>
      </c>
      <c r="D15" s="21" t="s">
        <v>19</v>
      </c>
      <c r="E15" s="143">
        <v>1</v>
      </c>
      <c r="F15" s="116"/>
      <c r="G15" s="112"/>
      <c r="H15" s="111">
        <f t="shared" si="0"/>
        <v>0</v>
      </c>
      <c r="I15" s="119">
        <f t="shared" si="1"/>
        <v>0</v>
      </c>
      <c r="J15" s="270" t="s">
        <v>401</v>
      </c>
      <c r="K15" s="130"/>
    </row>
    <row r="16" spans="1:12" s="51" customFormat="1" ht="12">
      <c r="A16" s="269" t="s">
        <v>27</v>
      </c>
      <c r="B16" s="21" t="s">
        <v>86</v>
      </c>
      <c r="C16" s="21"/>
      <c r="D16" s="21" t="s">
        <v>20</v>
      </c>
      <c r="E16" s="143">
        <v>1</v>
      </c>
      <c r="F16" s="116"/>
      <c r="G16" s="112"/>
      <c r="H16" s="111">
        <f t="shared" si="0"/>
        <v>0</v>
      </c>
      <c r="I16" s="119">
        <f t="shared" si="1"/>
        <v>0</v>
      </c>
      <c r="J16" s="270" t="s">
        <v>401</v>
      </c>
      <c r="K16" s="130"/>
    </row>
    <row r="17" spans="1:12" s="51" customFormat="1" ht="12">
      <c r="A17" s="269" t="s">
        <v>28</v>
      </c>
      <c r="B17" s="21" t="s">
        <v>402</v>
      </c>
      <c r="C17" s="21" t="s">
        <v>403</v>
      </c>
      <c r="D17" s="21" t="s">
        <v>87</v>
      </c>
      <c r="E17" s="143">
        <v>50</v>
      </c>
      <c r="F17" s="116"/>
      <c r="G17" s="112"/>
      <c r="H17" s="111">
        <f t="shared" si="0"/>
        <v>0</v>
      </c>
      <c r="I17" s="119">
        <f t="shared" si="1"/>
        <v>0</v>
      </c>
      <c r="J17" s="270" t="s">
        <v>401</v>
      </c>
      <c r="K17" s="130"/>
    </row>
    <row r="18" spans="1:12" s="51" customFormat="1" ht="12">
      <c r="A18" s="269" t="s">
        <v>108</v>
      </c>
      <c r="B18" s="57" t="s">
        <v>88</v>
      </c>
      <c r="C18" s="21"/>
      <c r="D18" s="21"/>
      <c r="E18" s="143"/>
      <c r="F18" s="116"/>
      <c r="G18" s="112"/>
      <c r="H18" s="111">
        <f t="shared" si="0"/>
        <v>0</v>
      </c>
      <c r="I18" s="119">
        <f t="shared" si="1"/>
        <v>0</v>
      </c>
      <c r="J18" s="270"/>
      <c r="K18" s="130"/>
    </row>
    <row r="19" spans="1:12" s="51" customFormat="1" ht="12">
      <c r="A19" s="269" t="s">
        <v>109</v>
      </c>
      <c r="B19" s="21" t="s">
        <v>89</v>
      </c>
      <c r="C19" s="21" t="s">
        <v>90</v>
      </c>
      <c r="D19" s="21" t="s">
        <v>16</v>
      </c>
      <c r="E19" s="143">
        <v>6000</v>
      </c>
      <c r="F19" s="116"/>
      <c r="G19" s="112"/>
      <c r="H19" s="111">
        <f t="shared" si="0"/>
        <v>0</v>
      </c>
      <c r="I19" s="119">
        <f t="shared" si="1"/>
        <v>0</v>
      </c>
      <c r="J19" s="270"/>
      <c r="K19" s="130"/>
    </row>
    <row r="20" spans="1:12" s="51" customFormat="1" ht="12">
      <c r="A20" s="269" t="s">
        <v>110</v>
      </c>
      <c r="B20" s="21" t="s">
        <v>91</v>
      </c>
      <c r="C20" s="21" t="s">
        <v>92</v>
      </c>
      <c r="D20" s="21" t="s">
        <v>16</v>
      </c>
      <c r="E20" s="143">
        <v>6000</v>
      </c>
      <c r="F20" s="116"/>
      <c r="G20" s="112"/>
      <c r="H20" s="111">
        <f t="shared" si="0"/>
        <v>0</v>
      </c>
      <c r="I20" s="119">
        <f t="shared" si="1"/>
        <v>0</v>
      </c>
      <c r="J20" s="270"/>
      <c r="K20" s="130"/>
    </row>
    <row r="21" spans="1:12" s="51" customFormat="1" ht="12">
      <c r="A21" s="269" t="s">
        <v>40</v>
      </c>
      <c r="B21" s="21" t="s">
        <v>93</v>
      </c>
      <c r="C21" s="21" t="s">
        <v>94</v>
      </c>
      <c r="D21" s="21" t="s">
        <v>16</v>
      </c>
      <c r="E21" s="143">
        <v>6000</v>
      </c>
      <c r="F21" s="116"/>
      <c r="G21" s="112"/>
      <c r="H21" s="111">
        <f t="shared" si="0"/>
        <v>0</v>
      </c>
      <c r="I21" s="119">
        <f t="shared" si="1"/>
        <v>0</v>
      </c>
      <c r="J21" s="270"/>
      <c r="K21" s="130"/>
    </row>
    <row r="22" spans="1:12" s="51" customFormat="1" ht="12">
      <c r="A22" s="269" t="s">
        <v>41</v>
      </c>
      <c r="B22" s="21" t="s">
        <v>95</v>
      </c>
      <c r="C22" s="21" t="s">
        <v>92</v>
      </c>
      <c r="D22" s="21" t="s">
        <v>16</v>
      </c>
      <c r="E22" s="143">
        <v>1500</v>
      </c>
      <c r="F22" s="116"/>
      <c r="G22" s="112"/>
      <c r="H22" s="111">
        <f t="shared" si="0"/>
        <v>0</v>
      </c>
      <c r="I22" s="119">
        <f t="shared" si="1"/>
        <v>0</v>
      </c>
      <c r="J22" s="270"/>
      <c r="K22" s="130"/>
    </row>
    <row r="23" spans="1:12" s="51" customFormat="1" ht="12">
      <c r="A23" s="269" t="s">
        <v>42</v>
      </c>
      <c r="B23" s="21" t="s">
        <v>96</v>
      </c>
      <c r="C23" s="21" t="s">
        <v>97</v>
      </c>
      <c r="D23" s="21" t="s">
        <v>16</v>
      </c>
      <c r="E23" s="143">
        <v>800</v>
      </c>
      <c r="F23" s="116"/>
      <c r="G23" s="112"/>
      <c r="H23" s="111">
        <f t="shared" si="0"/>
        <v>0</v>
      </c>
      <c r="I23" s="119">
        <f t="shared" si="1"/>
        <v>0</v>
      </c>
      <c r="J23" s="270"/>
      <c r="K23" s="130"/>
    </row>
    <row r="24" spans="1:12" s="51" customFormat="1" ht="12">
      <c r="A24" s="269" t="s">
        <v>111</v>
      </c>
      <c r="B24" s="21" t="s">
        <v>98</v>
      </c>
      <c r="C24" s="21" t="s">
        <v>99</v>
      </c>
      <c r="D24" s="21" t="s">
        <v>16</v>
      </c>
      <c r="E24" s="143">
        <v>1800</v>
      </c>
      <c r="F24" s="116"/>
      <c r="G24" s="112"/>
      <c r="H24" s="111">
        <f t="shared" si="0"/>
        <v>0</v>
      </c>
      <c r="I24" s="119">
        <f t="shared" si="1"/>
        <v>0</v>
      </c>
      <c r="J24" s="270"/>
      <c r="K24" s="130"/>
    </row>
    <row r="25" spans="1:12" s="29" customFormat="1" ht="24">
      <c r="A25" s="150"/>
      <c r="B25" s="134" t="s">
        <v>186</v>
      </c>
      <c r="C25" s="61"/>
      <c r="D25" s="54"/>
      <c r="E25" s="141"/>
      <c r="F25" s="85"/>
      <c r="G25" s="85"/>
      <c r="H25" s="111">
        <f t="shared" si="0"/>
        <v>0</v>
      </c>
      <c r="I25" s="278">
        <f>SUM(I5:I24)</f>
        <v>0</v>
      </c>
      <c r="J25" s="273"/>
      <c r="K25" s="130"/>
      <c r="L25" s="51"/>
    </row>
  </sheetData>
  <mergeCells count="1">
    <mergeCell ref="A2:J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G14" sqref="G14"/>
    </sheetView>
  </sheetViews>
  <sheetFormatPr defaultRowHeight="14.4"/>
  <cols>
    <col min="2" max="2" width="14.109375" customWidth="1"/>
    <col min="3" max="3" width="29.6640625" customWidth="1"/>
  </cols>
  <sheetData>
    <row r="1" spans="1:12" s="22" customFormat="1" ht="40.200000000000003" customHeight="1">
      <c r="A1" s="318" t="s">
        <v>434</v>
      </c>
      <c r="B1" s="319"/>
      <c r="C1" s="319"/>
      <c r="D1" s="318"/>
      <c r="E1" s="323"/>
      <c r="F1" s="323"/>
      <c r="G1" s="323"/>
      <c r="H1" s="320"/>
      <c r="I1" s="320"/>
      <c r="J1" s="321"/>
    </row>
    <row r="2" spans="1:12" s="30" customFormat="1" ht="30" customHeight="1">
      <c r="A2" s="165" t="s">
        <v>0</v>
      </c>
      <c r="B2" s="56" t="s">
        <v>9</v>
      </c>
      <c r="C2" s="56" t="s">
        <v>114</v>
      </c>
      <c r="D2" s="68" t="s">
        <v>7</v>
      </c>
      <c r="E2" s="69" t="s">
        <v>145</v>
      </c>
      <c r="F2" s="68" t="s">
        <v>245</v>
      </c>
      <c r="G2" s="68" t="s">
        <v>246</v>
      </c>
      <c r="H2" s="68" t="s">
        <v>115</v>
      </c>
      <c r="I2" s="69" t="s">
        <v>116</v>
      </c>
      <c r="J2" s="69" t="s">
        <v>3</v>
      </c>
    </row>
    <row r="3" spans="1:12" s="51" customFormat="1" ht="13.2">
      <c r="A3" s="269" t="s">
        <v>100</v>
      </c>
      <c r="B3" s="182" t="s">
        <v>435</v>
      </c>
      <c r="C3" s="182" t="s">
        <v>441</v>
      </c>
      <c r="D3" s="21" t="s">
        <v>19</v>
      </c>
      <c r="E3" s="183">
        <v>3</v>
      </c>
      <c r="F3" s="116"/>
      <c r="G3" s="112"/>
      <c r="H3" s="111">
        <f t="shared" ref="H3:H8" si="0">F3+G3</f>
        <v>0</v>
      </c>
      <c r="I3" s="119">
        <f t="shared" ref="I3:I8" si="1">H3*E3</f>
        <v>0</v>
      </c>
      <c r="J3" s="270" t="s">
        <v>445</v>
      </c>
      <c r="K3" s="130"/>
    </row>
    <row r="4" spans="1:12" s="51" customFormat="1" ht="13.2">
      <c r="A4" s="269" t="s">
        <v>15</v>
      </c>
      <c r="B4" s="182" t="s">
        <v>436</v>
      </c>
      <c r="C4" s="182" t="s">
        <v>442</v>
      </c>
      <c r="D4" s="21" t="s">
        <v>20</v>
      </c>
      <c r="E4" s="183">
        <v>1</v>
      </c>
      <c r="F4" s="116"/>
      <c r="G4" s="112"/>
      <c r="H4" s="111">
        <f t="shared" si="0"/>
        <v>0</v>
      </c>
      <c r="I4" s="119">
        <f t="shared" si="1"/>
        <v>0</v>
      </c>
      <c r="J4" s="270" t="s">
        <v>445</v>
      </c>
      <c r="K4" s="130"/>
    </row>
    <row r="5" spans="1:12" s="51" customFormat="1" ht="13.2">
      <c r="A5" s="269" t="s">
        <v>17</v>
      </c>
      <c r="B5" s="182" t="s">
        <v>437</v>
      </c>
      <c r="C5" s="182" t="s">
        <v>443</v>
      </c>
      <c r="D5" s="21" t="s">
        <v>19</v>
      </c>
      <c r="E5" s="183">
        <v>50</v>
      </c>
      <c r="F5" s="116"/>
      <c r="G5" s="112"/>
      <c r="H5" s="111">
        <f t="shared" si="0"/>
        <v>0</v>
      </c>
      <c r="I5" s="119">
        <f t="shared" si="1"/>
        <v>0</v>
      </c>
      <c r="J5" s="270" t="s">
        <v>445</v>
      </c>
      <c r="K5" s="130"/>
    </row>
    <row r="6" spans="1:12" s="51" customFormat="1" ht="13.2">
      <c r="A6" s="269" t="s">
        <v>122</v>
      </c>
      <c r="B6" s="182" t="s">
        <v>438</v>
      </c>
      <c r="C6" s="182"/>
      <c r="D6" s="21" t="s">
        <v>20</v>
      </c>
      <c r="E6" s="183">
        <v>50</v>
      </c>
      <c r="F6" s="116"/>
      <c r="G6" s="112"/>
      <c r="H6" s="111">
        <f t="shared" si="0"/>
        <v>0</v>
      </c>
      <c r="I6" s="119">
        <f t="shared" si="1"/>
        <v>0</v>
      </c>
      <c r="J6" s="270" t="s">
        <v>445</v>
      </c>
      <c r="K6" s="130"/>
    </row>
    <row r="7" spans="1:12" s="51" customFormat="1" ht="13.2">
      <c r="A7" s="269" t="s">
        <v>123</v>
      </c>
      <c r="B7" s="182" t="s">
        <v>439</v>
      </c>
      <c r="C7" s="182"/>
      <c r="D7" s="21" t="s">
        <v>19</v>
      </c>
      <c r="E7" s="183">
        <v>4</v>
      </c>
      <c r="F7" s="116"/>
      <c r="G7" s="112"/>
      <c r="H7" s="111">
        <f t="shared" si="0"/>
        <v>0</v>
      </c>
      <c r="I7" s="119">
        <f t="shared" si="1"/>
        <v>0</v>
      </c>
      <c r="J7" s="270" t="s">
        <v>445</v>
      </c>
      <c r="K7" s="130"/>
    </row>
    <row r="8" spans="1:12" s="51" customFormat="1" ht="13.2">
      <c r="A8" s="269" t="s">
        <v>124</v>
      </c>
      <c r="B8" s="182" t="s">
        <v>440</v>
      </c>
      <c r="C8" s="182" t="s">
        <v>444</v>
      </c>
      <c r="D8" s="21" t="s">
        <v>20</v>
      </c>
      <c r="E8" s="183">
        <v>1</v>
      </c>
      <c r="F8" s="116"/>
      <c r="G8" s="112"/>
      <c r="H8" s="111">
        <f t="shared" si="0"/>
        <v>0</v>
      </c>
      <c r="I8" s="119">
        <f t="shared" si="1"/>
        <v>0</v>
      </c>
      <c r="J8" s="270" t="s">
        <v>445</v>
      </c>
      <c r="K8" s="130"/>
    </row>
    <row r="9" spans="1:12" s="51" customFormat="1" ht="13.2">
      <c r="A9" s="269"/>
      <c r="B9" s="21"/>
      <c r="C9" s="21"/>
      <c r="D9" s="21"/>
      <c r="E9" s="183"/>
      <c r="F9" s="116"/>
      <c r="G9" s="112"/>
      <c r="H9" s="111"/>
      <c r="I9" s="119"/>
      <c r="J9" s="270"/>
      <c r="K9" s="130"/>
    </row>
    <row r="10" spans="1:12" s="29" customFormat="1" ht="12">
      <c r="A10" s="150"/>
      <c r="B10" s="134" t="s">
        <v>433</v>
      </c>
      <c r="C10" s="61"/>
      <c r="D10" s="54"/>
      <c r="E10" s="141"/>
      <c r="F10" s="85"/>
      <c r="G10" s="85"/>
      <c r="H10" s="111"/>
      <c r="I10" s="278">
        <f>SUM(I3:I9)</f>
        <v>0</v>
      </c>
      <c r="J10" s="273"/>
      <c r="K10" s="130"/>
      <c r="L10" s="51"/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0"/>
  <sheetViews>
    <sheetView topLeftCell="A4" workbookViewId="0">
      <selection activeCell="G21" sqref="G21"/>
    </sheetView>
  </sheetViews>
  <sheetFormatPr defaultColWidth="9" defaultRowHeight="12"/>
  <cols>
    <col min="1" max="1" width="5.6640625" style="191" customWidth="1"/>
    <col min="2" max="2" width="23" style="44" customWidth="1"/>
    <col min="3" max="3" width="24.21875" style="44" customWidth="1"/>
    <col min="4" max="4" width="5" style="45" bestFit="1" customWidth="1"/>
    <col min="5" max="5" width="6" style="196" bestFit="1" customWidth="1"/>
    <col min="6" max="6" width="9.33203125" style="196" bestFit="1" customWidth="1"/>
    <col min="7" max="7" width="7.77734375" style="45" customWidth="1"/>
    <col min="8" max="8" width="11.44140625" style="46" customWidth="1"/>
    <col min="9" max="9" width="13.6640625" style="46" customWidth="1"/>
    <col min="10" max="10" width="8" style="47" bestFit="1" customWidth="1"/>
    <col min="11" max="16384" width="9" style="29"/>
  </cols>
  <sheetData>
    <row r="1" spans="1:10" s="22" customFormat="1" ht="40.200000000000003" customHeight="1">
      <c r="A1" s="318" t="s">
        <v>273</v>
      </c>
      <c r="B1" s="319"/>
      <c r="C1" s="319"/>
      <c r="D1" s="319"/>
      <c r="E1" s="318"/>
      <c r="F1" s="318"/>
      <c r="G1" s="318"/>
      <c r="H1" s="320"/>
      <c r="I1" s="320"/>
      <c r="J1" s="321"/>
    </row>
    <row r="2" spans="1:10" s="30" customFormat="1" ht="27.6" customHeight="1">
      <c r="A2" s="288" t="s">
        <v>0</v>
      </c>
      <c r="B2" s="274" t="s">
        <v>9</v>
      </c>
      <c r="C2" s="56" t="s">
        <v>114</v>
      </c>
      <c r="D2" s="68" t="s">
        <v>7</v>
      </c>
      <c r="E2" s="288" t="s">
        <v>10</v>
      </c>
      <c r="F2" s="288" t="s">
        <v>247</v>
      </c>
      <c r="G2" s="68" t="s">
        <v>248</v>
      </c>
      <c r="H2" s="68" t="s">
        <v>115</v>
      </c>
      <c r="I2" s="68" t="s">
        <v>116</v>
      </c>
      <c r="J2" s="69" t="s">
        <v>3</v>
      </c>
    </row>
    <row r="3" spans="1:10" s="188" customFormat="1" ht="15.9" customHeight="1">
      <c r="A3" s="190">
        <v>1</v>
      </c>
      <c r="B3" s="185" t="s">
        <v>447</v>
      </c>
      <c r="C3" s="289" t="s">
        <v>448</v>
      </c>
      <c r="D3" s="187" t="s">
        <v>449</v>
      </c>
      <c r="E3" s="198">
        <v>1</v>
      </c>
      <c r="F3" s="186"/>
      <c r="G3" s="112"/>
      <c r="H3" s="111">
        <f>F3+G3</f>
        <v>0</v>
      </c>
      <c r="I3" s="111">
        <f>H3*E3</f>
        <v>0</v>
      </c>
      <c r="J3" s="200" t="s">
        <v>472</v>
      </c>
    </row>
    <row r="4" spans="1:10" s="188" customFormat="1" ht="15.9" customHeight="1">
      <c r="A4" s="190">
        <v>2</v>
      </c>
      <c r="B4" s="185" t="s">
        <v>450</v>
      </c>
      <c r="C4" s="289" t="s">
        <v>451</v>
      </c>
      <c r="D4" s="187" t="s">
        <v>19</v>
      </c>
      <c r="E4" s="198">
        <v>1</v>
      </c>
      <c r="F4" s="186"/>
      <c r="G4" s="112"/>
      <c r="H4" s="111">
        <f t="shared" ref="H4" si="0">F4+G4</f>
        <v>0</v>
      </c>
      <c r="I4" s="111">
        <f t="shared" ref="I4" si="1">H4*E4</f>
        <v>0</v>
      </c>
      <c r="J4" s="200" t="s">
        <v>472</v>
      </c>
    </row>
    <row r="5" spans="1:10" s="188" customFormat="1" ht="15.9" customHeight="1">
      <c r="A5" s="190">
        <v>3</v>
      </c>
      <c r="B5" s="185" t="s">
        <v>465</v>
      </c>
      <c r="C5" s="289" t="s">
        <v>466</v>
      </c>
      <c r="D5" s="187" t="s">
        <v>20</v>
      </c>
      <c r="E5" s="198">
        <v>1</v>
      </c>
      <c r="F5" s="186"/>
      <c r="G5" s="112"/>
      <c r="H5" s="111">
        <f t="shared" ref="H5:H16" si="2">F5+G5</f>
        <v>0</v>
      </c>
      <c r="I5" s="111">
        <f t="shared" ref="I5:I16" si="3">H5*E5</f>
        <v>0</v>
      </c>
      <c r="J5" s="200" t="s">
        <v>472</v>
      </c>
    </row>
    <row r="6" spans="1:10" s="188" customFormat="1" ht="15.9" customHeight="1">
      <c r="A6" s="190">
        <v>4</v>
      </c>
      <c r="B6" s="185" t="s">
        <v>467</v>
      </c>
      <c r="C6" s="289" t="s">
        <v>468</v>
      </c>
      <c r="D6" s="187" t="s">
        <v>20</v>
      </c>
      <c r="E6" s="198">
        <v>4</v>
      </c>
      <c r="F6" s="186"/>
      <c r="G6" s="112"/>
      <c r="H6" s="111">
        <f t="shared" si="2"/>
        <v>0</v>
      </c>
      <c r="I6" s="111">
        <f t="shared" si="3"/>
        <v>0</v>
      </c>
      <c r="J6" s="200" t="s">
        <v>472</v>
      </c>
    </row>
    <row r="7" spans="1:10" s="184" customFormat="1" ht="15.9" customHeight="1">
      <c r="A7" s="190">
        <v>5</v>
      </c>
      <c r="B7" s="185" t="s">
        <v>474</v>
      </c>
      <c r="C7" s="289" t="s">
        <v>469</v>
      </c>
      <c r="D7" s="187" t="s">
        <v>11</v>
      </c>
      <c r="E7" s="198">
        <v>70</v>
      </c>
      <c r="F7" s="193"/>
      <c r="G7" s="112"/>
      <c r="H7" s="111">
        <f t="shared" si="2"/>
        <v>0</v>
      </c>
      <c r="I7" s="111">
        <f t="shared" si="3"/>
        <v>0</v>
      </c>
      <c r="J7" s="200" t="s">
        <v>472</v>
      </c>
    </row>
    <row r="8" spans="1:10" s="184" customFormat="1" ht="15.9" customHeight="1">
      <c r="A8" s="190">
        <v>6</v>
      </c>
      <c r="B8" s="185" t="s">
        <v>475</v>
      </c>
      <c r="C8" s="289" t="s">
        <v>470</v>
      </c>
      <c r="D8" s="187" t="s">
        <v>11</v>
      </c>
      <c r="E8" s="198">
        <v>4</v>
      </c>
      <c r="F8" s="193"/>
      <c r="G8" s="112"/>
      <c r="H8" s="111">
        <f t="shared" si="2"/>
        <v>0</v>
      </c>
      <c r="I8" s="111">
        <f t="shared" si="3"/>
        <v>0</v>
      </c>
      <c r="J8" s="200" t="s">
        <v>472</v>
      </c>
    </row>
    <row r="9" spans="1:10" s="184" customFormat="1" ht="15.9" customHeight="1">
      <c r="A9" s="190">
        <v>7</v>
      </c>
      <c r="B9" s="189" t="s">
        <v>471</v>
      </c>
      <c r="C9" s="289" t="s">
        <v>578</v>
      </c>
      <c r="D9" s="289" t="s">
        <v>320</v>
      </c>
      <c r="E9" s="199">
        <f>E7*50+E8*50</f>
        <v>3700</v>
      </c>
      <c r="F9" s="194"/>
      <c r="G9" s="112"/>
      <c r="H9" s="111">
        <f t="shared" si="2"/>
        <v>0</v>
      </c>
      <c r="I9" s="111">
        <f t="shared" si="3"/>
        <v>0</v>
      </c>
      <c r="J9" s="200" t="s">
        <v>472</v>
      </c>
    </row>
    <row r="10" spans="1:10" s="188" customFormat="1" ht="15.9" customHeight="1">
      <c r="A10" s="190">
        <v>8</v>
      </c>
      <c r="B10" s="185" t="s">
        <v>452</v>
      </c>
      <c r="C10" s="289" t="s">
        <v>453</v>
      </c>
      <c r="D10" s="187" t="s">
        <v>20</v>
      </c>
      <c r="E10" s="198">
        <v>1</v>
      </c>
      <c r="F10" s="186"/>
      <c r="G10" s="112"/>
      <c r="H10" s="111">
        <f t="shared" si="2"/>
        <v>0</v>
      </c>
      <c r="I10" s="111">
        <f t="shared" si="3"/>
        <v>0</v>
      </c>
      <c r="J10" s="200" t="s">
        <v>472</v>
      </c>
    </row>
    <row r="11" spans="1:10" s="188" customFormat="1" ht="15.9" customHeight="1">
      <c r="A11" s="190">
        <v>9</v>
      </c>
      <c r="B11" s="185" t="s">
        <v>454</v>
      </c>
      <c r="C11" s="289" t="s">
        <v>455</v>
      </c>
      <c r="D11" s="187" t="s">
        <v>20</v>
      </c>
      <c r="E11" s="198">
        <v>1</v>
      </c>
      <c r="F11" s="186"/>
      <c r="G11" s="112"/>
      <c r="H11" s="111">
        <f t="shared" si="2"/>
        <v>0</v>
      </c>
      <c r="I11" s="111">
        <f t="shared" si="3"/>
        <v>0</v>
      </c>
      <c r="J11" s="200" t="s">
        <v>472</v>
      </c>
    </row>
    <row r="12" spans="1:10" s="188" customFormat="1" ht="15.9" customHeight="1">
      <c r="A12" s="190">
        <v>10</v>
      </c>
      <c r="B12" s="185" t="s">
        <v>456</v>
      </c>
      <c r="C12" s="289" t="s">
        <v>457</v>
      </c>
      <c r="D12" s="187" t="s">
        <v>20</v>
      </c>
      <c r="E12" s="198">
        <v>1</v>
      </c>
      <c r="F12" s="186"/>
      <c r="G12" s="112"/>
      <c r="H12" s="111">
        <f t="shared" si="2"/>
        <v>0</v>
      </c>
      <c r="I12" s="111">
        <f t="shared" si="3"/>
        <v>0</v>
      </c>
      <c r="J12" s="200" t="s">
        <v>472</v>
      </c>
    </row>
    <row r="13" spans="1:10" s="188" customFormat="1" ht="15.9" customHeight="1">
      <c r="A13" s="190">
        <v>11</v>
      </c>
      <c r="B13" s="185" t="s">
        <v>458</v>
      </c>
      <c r="C13" s="289" t="s">
        <v>459</v>
      </c>
      <c r="D13" s="187" t="s">
        <v>20</v>
      </c>
      <c r="E13" s="198">
        <v>1</v>
      </c>
      <c r="F13" s="186"/>
      <c r="G13" s="112"/>
      <c r="H13" s="111">
        <f t="shared" si="2"/>
        <v>0</v>
      </c>
      <c r="I13" s="111">
        <f t="shared" si="3"/>
        <v>0</v>
      </c>
      <c r="J13" s="200" t="s">
        <v>472</v>
      </c>
    </row>
    <row r="14" spans="1:10" s="188" customFormat="1" ht="15.9" customHeight="1">
      <c r="A14" s="190">
        <v>12</v>
      </c>
      <c r="B14" s="185" t="s">
        <v>460</v>
      </c>
      <c r="C14" s="289" t="s">
        <v>461</v>
      </c>
      <c r="D14" s="187" t="s">
        <v>20</v>
      </c>
      <c r="E14" s="198">
        <v>1</v>
      </c>
      <c r="F14" s="186"/>
      <c r="G14" s="112"/>
      <c r="H14" s="111">
        <f t="shared" si="2"/>
        <v>0</v>
      </c>
      <c r="I14" s="111">
        <f t="shared" si="3"/>
        <v>0</v>
      </c>
      <c r="J14" s="200" t="s">
        <v>472</v>
      </c>
    </row>
    <row r="15" spans="1:10" s="188" customFormat="1" ht="15.9" customHeight="1">
      <c r="A15" s="190">
        <v>13</v>
      </c>
      <c r="B15" s="185" t="s">
        <v>462</v>
      </c>
      <c r="C15" s="289" t="s">
        <v>463</v>
      </c>
      <c r="D15" s="187" t="s">
        <v>20</v>
      </c>
      <c r="E15" s="198">
        <v>1</v>
      </c>
      <c r="F15" s="186"/>
      <c r="G15" s="112"/>
      <c r="H15" s="111">
        <f t="shared" si="2"/>
        <v>0</v>
      </c>
      <c r="I15" s="111">
        <f t="shared" si="3"/>
        <v>0</v>
      </c>
      <c r="J15" s="200" t="s">
        <v>472</v>
      </c>
    </row>
    <row r="16" spans="1:10" s="188" customFormat="1" ht="15.9" customHeight="1">
      <c r="A16" s="190">
        <v>14</v>
      </c>
      <c r="B16" s="185" t="s">
        <v>235</v>
      </c>
      <c r="C16" s="289" t="s">
        <v>464</v>
      </c>
      <c r="D16" s="187" t="s">
        <v>20</v>
      </c>
      <c r="E16" s="198">
        <v>1</v>
      </c>
      <c r="F16" s="186"/>
      <c r="G16" s="112"/>
      <c r="H16" s="111">
        <f t="shared" si="2"/>
        <v>0</v>
      </c>
      <c r="I16" s="111">
        <f t="shared" si="3"/>
        <v>0</v>
      </c>
      <c r="J16" s="200" t="s">
        <v>472</v>
      </c>
    </row>
    <row r="17" spans="1:10" ht="18" customHeight="1">
      <c r="A17" s="159"/>
      <c r="B17" s="134" t="s">
        <v>433</v>
      </c>
      <c r="C17" s="61"/>
      <c r="D17" s="54"/>
      <c r="E17" s="159"/>
      <c r="F17" s="195"/>
      <c r="G17" s="112"/>
      <c r="H17" s="111"/>
      <c r="I17" s="119">
        <f>SUM(I3:I9)</f>
        <v>0</v>
      </c>
      <c r="J17" s="290"/>
    </row>
    <row r="50" spans="1:10" s="20" customFormat="1" ht="22.95" customHeight="1">
      <c r="A50" s="192"/>
      <c r="B50" s="39" t="s">
        <v>207</v>
      </c>
      <c r="C50" s="39"/>
      <c r="D50" s="40"/>
      <c r="E50" s="197"/>
      <c r="F50" s="197"/>
      <c r="G50" s="40"/>
      <c r="H50" s="41"/>
      <c r="I50" s="41" t="e">
        <f>#REF!+#REF!+#REF!+#REF!</f>
        <v>#REF!</v>
      </c>
      <c r="J50" s="43"/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ES56"/>
  <sheetViews>
    <sheetView topLeftCell="A34" workbookViewId="0">
      <selection activeCell="F45" sqref="F45"/>
    </sheetView>
  </sheetViews>
  <sheetFormatPr defaultColWidth="9" defaultRowHeight="15"/>
  <cols>
    <col min="1" max="1" width="5.6640625" style="249" customWidth="1"/>
    <col min="2" max="2" width="25.77734375" style="240" customWidth="1"/>
    <col min="3" max="3" width="19.109375" style="240" customWidth="1"/>
    <col min="4" max="4" width="8.21875" style="239" customWidth="1"/>
    <col min="5" max="5" width="11.109375" style="249" customWidth="1"/>
    <col min="6" max="6" width="11.77734375" style="240" customWidth="1"/>
    <col min="7" max="7" width="9.33203125" style="239" bestFit="1" customWidth="1"/>
    <col min="8" max="8" width="11.44140625" style="241" customWidth="1"/>
    <col min="9" max="9" width="13.109375" style="242" customWidth="1"/>
    <col min="10" max="10" width="9.77734375" style="239" customWidth="1"/>
    <col min="11" max="16372" width="9" style="240"/>
    <col min="16373" max="16373" width="9" style="243"/>
  </cols>
  <sheetData>
    <row r="1" spans="1:10" s="177" customFormat="1" ht="30.75" customHeight="1">
      <c r="A1" s="324" t="s">
        <v>476</v>
      </c>
      <c r="B1" s="324"/>
      <c r="C1" s="324"/>
      <c r="D1" s="324"/>
      <c r="E1" s="324"/>
      <c r="F1" s="324"/>
      <c r="G1" s="324"/>
      <c r="H1" s="324"/>
      <c r="I1" s="324"/>
      <c r="J1" s="201"/>
    </row>
    <row r="2" spans="1:10" s="30" customFormat="1" ht="27.6" customHeight="1">
      <c r="A2" s="288" t="s">
        <v>0</v>
      </c>
      <c r="B2" s="274" t="s">
        <v>9</v>
      </c>
      <c r="C2" s="56" t="s">
        <v>114</v>
      </c>
      <c r="D2" s="68" t="s">
        <v>7</v>
      </c>
      <c r="E2" s="288" t="s">
        <v>10</v>
      </c>
      <c r="F2" s="288" t="s">
        <v>247</v>
      </c>
      <c r="G2" s="68" t="s">
        <v>248</v>
      </c>
      <c r="H2" s="68" t="s">
        <v>115</v>
      </c>
      <c r="I2" s="68" t="s">
        <v>116</v>
      </c>
      <c r="J2" s="69" t="s">
        <v>3</v>
      </c>
    </row>
    <row r="3" spans="1:10" s="229" customFormat="1" ht="15.6">
      <c r="A3" s="248" t="s">
        <v>536</v>
      </c>
      <c r="B3" s="226"/>
      <c r="C3" s="292"/>
      <c r="D3" s="228"/>
      <c r="E3" s="255"/>
      <c r="F3" s="112"/>
      <c r="G3" s="112"/>
      <c r="H3" s="111"/>
      <c r="I3" s="111"/>
      <c r="J3" s="227"/>
    </row>
    <row r="4" spans="1:10" s="158" customFormat="1" ht="14.4">
      <c r="A4" s="246">
        <v>1</v>
      </c>
      <c r="B4" s="230" t="s">
        <v>509</v>
      </c>
      <c r="C4" s="230" t="s">
        <v>537</v>
      </c>
      <c r="D4" s="216" t="s">
        <v>181</v>
      </c>
      <c r="E4" s="246">
        <v>1</v>
      </c>
      <c r="F4" s="219"/>
      <c r="G4" s="112"/>
      <c r="H4" s="111">
        <f t="shared" ref="H4:H13" si="0">F4+G4</f>
        <v>0</v>
      </c>
      <c r="I4" s="111">
        <f t="shared" ref="I4:I13" si="1">H4*E4</f>
        <v>0</v>
      </c>
      <c r="J4" s="231" t="s">
        <v>310</v>
      </c>
    </row>
    <row r="5" spans="1:10" s="221" customFormat="1" ht="15.9" customHeight="1">
      <c r="A5" s="246">
        <v>2</v>
      </c>
      <c r="B5" s="217" t="s">
        <v>484</v>
      </c>
      <c r="C5" s="217" t="s">
        <v>486</v>
      </c>
      <c r="D5" s="220" t="s">
        <v>20</v>
      </c>
      <c r="E5" s="254">
        <v>1</v>
      </c>
      <c r="F5" s="219"/>
      <c r="G5" s="112"/>
      <c r="H5" s="111">
        <f t="shared" si="0"/>
        <v>0</v>
      </c>
      <c r="I5" s="111">
        <f t="shared" si="1"/>
        <v>0</v>
      </c>
      <c r="J5" s="218" t="s">
        <v>485</v>
      </c>
    </row>
    <row r="6" spans="1:10" s="221" customFormat="1" ht="15.9" customHeight="1">
      <c r="A6" s="246">
        <v>3</v>
      </c>
      <c r="B6" s="217" t="s">
        <v>487</v>
      </c>
      <c r="C6" s="217" t="s">
        <v>488</v>
      </c>
      <c r="D6" s="220" t="s">
        <v>20</v>
      </c>
      <c r="E6" s="254">
        <v>1</v>
      </c>
      <c r="F6" s="219"/>
      <c r="G6" s="112"/>
      <c r="H6" s="111">
        <f t="shared" si="0"/>
        <v>0</v>
      </c>
      <c r="I6" s="111">
        <f t="shared" si="1"/>
        <v>0</v>
      </c>
      <c r="J6" s="218" t="s">
        <v>485</v>
      </c>
    </row>
    <row r="7" spans="1:10" s="221" customFormat="1" ht="15.9" customHeight="1">
      <c r="A7" s="246">
        <v>4</v>
      </c>
      <c r="B7" s="217" t="s">
        <v>489</v>
      </c>
      <c r="C7" s="217" t="s">
        <v>490</v>
      </c>
      <c r="D7" s="220" t="s">
        <v>20</v>
      </c>
      <c r="E7" s="254">
        <v>1</v>
      </c>
      <c r="F7" s="219"/>
      <c r="G7" s="112"/>
      <c r="H7" s="111">
        <f t="shared" si="0"/>
        <v>0</v>
      </c>
      <c r="I7" s="111">
        <f t="shared" si="1"/>
        <v>0</v>
      </c>
      <c r="J7" s="218" t="s">
        <v>485</v>
      </c>
    </row>
    <row r="8" spans="1:10" s="221" customFormat="1" ht="15.9" customHeight="1">
      <c r="A8" s="246">
        <v>5</v>
      </c>
      <c r="B8" s="217" t="s">
        <v>479</v>
      </c>
      <c r="C8" s="217" t="s">
        <v>481</v>
      </c>
      <c r="D8" s="220" t="s">
        <v>20</v>
      </c>
      <c r="E8" s="254">
        <v>1</v>
      </c>
      <c r="F8" s="219"/>
      <c r="G8" s="112"/>
      <c r="H8" s="111">
        <f t="shared" si="0"/>
        <v>0</v>
      </c>
      <c r="I8" s="111">
        <f t="shared" si="1"/>
        <v>0</v>
      </c>
      <c r="J8" s="218" t="s">
        <v>480</v>
      </c>
    </row>
    <row r="9" spans="1:10" s="221" customFormat="1" ht="15.9" customHeight="1">
      <c r="A9" s="246">
        <v>6</v>
      </c>
      <c r="B9" s="217" t="s">
        <v>473</v>
      </c>
      <c r="C9" s="217" t="s">
        <v>483</v>
      </c>
      <c r="D9" s="220" t="s">
        <v>11</v>
      </c>
      <c r="E9" s="254">
        <v>4</v>
      </c>
      <c r="F9" s="219"/>
      <c r="G9" s="112"/>
      <c r="H9" s="111">
        <f t="shared" si="0"/>
        <v>0</v>
      </c>
      <c r="I9" s="111">
        <f t="shared" si="1"/>
        <v>0</v>
      </c>
      <c r="J9" s="218" t="s">
        <v>482</v>
      </c>
    </row>
    <row r="10" spans="1:10" s="221" customFormat="1" ht="15.9" customHeight="1">
      <c r="A10" s="246">
        <v>7</v>
      </c>
      <c r="B10" s="217" t="s">
        <v>501</v>
      </c>
      <c r="C10" s="217" t="s">
        <v>502</v>
      </c>
      <c r="D10" s="220" t="s">
        <v>19</v>
      </c>
      <c r="E10" s="254">
        <v>2</v>
      </c>
      <c r="F10" s="219"/>
      <c r="G10" s="112"/>
      <c r="H10" s="111">
        <f t="shared" si="0"/>
        <v>0</v>
      </c>
      <c r="I10" s="111">
        <f t="shared" si="1"/>
        <v>0</v>
      </c>
      <c r="J10" s="218" t="s">
        <v>480</v>
      </c>
    </row>
    <row r="11" spans="1:10" s="221" customFormat="1" ht="15.9" customHeight="1">
      <c r="A11" s="246">
        <v>8</v>
      </c>
      <c r="B11" s="217" t="s">
        <v>503</v>
      </c>
      <c r="C11" s="217" t="s">
        <v>505</v>
      </c>
      <c r="D11" s="220" t="s">
        <v>19</v>
      </c>
      <c r="E11" s="254">
        <v>1</v>
      </c>
      <c r="F11" s="219"/>
      <c r="G11" s="112"/>
      <c r="H11" s="111">
        <f t="shared" si="0"/>
        <v>0</v>
      </c>
      <c r="I11" s="111">
        <f t="shared" si="1"/>
        <v>0</v>
      </c>
      <c r="J11" s="220" t="s">
        <v>504</v>
      </c>
    </row>
    <row r="12" spans="1:10" s="221" customFormat="1" ht="15.9" customHeight="1">
      <c r="A12" s="246">
        <v>9</v>
      </c>
      <c r="B12" s="217" t="s">
        <v>506</v>
      </c>
      <c r="C12" s="217" t="s">
        <v>505</v>
      </c>
      <c r="D12" s="220" t="s">
        <v>20</v>
      </c>
      <c r="E12" s="254">
        <v>1</v>
      </c>
      <c r="F12" s="219"/>
      <c r="G12" s="112"/>
      <c r="H12" s="111">
        <f t="shared" si="0"/>
        <v>0</v>
      </c>
      <c r="I12" s="111">
        <f t="shared" si="1"/>
        <v>0</v>
      </c>
      <c r="J12" s="218" t="s">
        <v>504</v>
      </c>
    </row>
    <row r="13" spans="1:10" s="221" customFormat="1" ht="15.9" customHeight="1">
      <c r="A13" s="246">
        <v>10</v>
      </c>
      <c r="B13" s="217" t="s">
        <v>427</v>
      </c>
      <c r="C13" s="217" t="s">
        <v>507</v>
      </c>
      <c r="D13" s="220" t="s">
        <v>508</v>
      </c>
      <c r="E13" s="254">
        <v>1</v>
      </c>
      <c r="F13" s="219"/>
      <c r="G13" s="112"/>
      <c r="H13" s="111">
        <f t="shared" si="0"/>
        <v>0</v>
      </c>
      <c r="I13" s="111">
        <f t="shared" si="1"/>
        <v>0</v>
      </c>
      <c r="J13" s="218" t="s">
        <v>429</v>
      </c>
    </row>
    <row r="14" spans="1:10" s="206" customFormat="1" ht="15.6">
      <c r="A14" s="244" t="s">
        <v>538</v>
      </c>
      <c r="B14" s="202"/>
      <c r="C14" s="293"/>
      <c r="D14" s="205"/>
      <c r="E14" s="250"/>
      <c r="F14" s="210"/>
      <c r="G14" s="112"/>
      <c r="H14" s="111"/>
      <c r="I14" s="111"/>
      <c r="J14" s="203"/>
    </row>
    <row r="15" spans="1:10" s="211" customFormat="1" ht="14.4">
      <c r="A15" s="245">
        <v>1</v>
      </c>
      <c r="B15" s="208" t="s">
        <v>477</v>
      </c>
      <c r="C15" s="208" t="s">
        <v>539</v>
      </c>
      <c r="D15" s="207" t="s">
        <v>478</v>
      </c>
      <c r="E15" s="245">
        <v>1</v>
      </c>
      <c r="F15" s="210"/>
      <c r="G15" s="112"/>
      <c r="H15" s="111">
        <f t="shared" ref="H15:H30" si="2">F15+G15</f>
        <v>0</v>
      </c>
      <c r="I15" s="111">
        <f t="shared" ref="I15:I30" si="3">H15*E15</f>
        <v>0</v>
      </c>
      <c r="J15" s="209" t="s">
        <v>540</v>
      </c>
    </row>
    <row r="16" spans="1:10" s="215" customFormat="1" ht="15.9" customHeight="1">
      <c r="A16" s="245">
        <v>2</v>
      </c>
      <c r="B16" s="212" t="s">
        <v>484</v>
      </c>
      <c r="C16" s="212" t="s">
        <v>486</v>
      </c>
      <c r="D16" s="214" t="s">
        <v>20</v>
      </c>
      <c r="E16" s="251">
        <v>1</v>
      </c>
      <c r="F16" s="210"/>
      <c r="G16" s="112"/>
      <c r="H16" s="111">
        <f t="shared" ref="H16:H25" si="4">F16+G16</f>
        <v>0</v>
      </c>
      <c r="I16" s="111">
        <f t="shared" ref="I16:I25" si="5">H16*E16</f>
        <v>0</v>
      </c>
      <c r="J16" s="213" t="s">
        <v>485</v>
      </c>
    </row>
    <row r="17" spans="1:10" s="215" customFormat="1" ht="15.9" customHeight="1">
      <c r="A17" s="245">
        <v>3</v>
      </c>
      <c r="B17" s="212" t="s">
        <v>487</v>
      </c>
      <c r="C17" s="212" t="s">
        <v>488</v>
      </c>
      <c r="D17" s="214" t="s">
        <v>20</v>
      </c>
      <c r="E17" s="251">
        <v>1</v>
      </c>
      <c r="F17" s="210"/>
      <c r="G17" s="112"/>
      <c r="H17" s="111">
        <f t="shared" si="4"/>
        <v>0</v>
      </c>
      <c r="I17" s="111">
        <f t="shared" si="5"/>
        <v>0</v>
      </c>
      <c r="J17" s="213" t="s">
        <v>485</v>
      </c>
    </row>
    <row r="18" spans="1:10" s="215" customFormat="1" ht="15.9" customHeight="1">
      <c r="A18" s="245">
        <v>4</v>
      </c>
      <c r="B18" s="212" t="s">
        <v>489</v>
      </c>
      <c r="C18" s="212" t="s">
        <v>490</v>
      </c>
      <c r="D18" s="214" t="s">
        <v>20</v>
      </c>
      <c r="E18" s="251">
        <v>1</v>
      </c>
      <c r="F18" s="210"/>
      <c r="G18" s="112"/>
      <c r="H18" s="111">
        <f t="shared" si="4"/>
        <v>0</v>
      </c>
      <c r="I18" s="111">
        <f t="shared" si="5"/>
        <v>0</v>
      </c>
      <c r="J18" s="213" t="s">
        <v>485</v>
      </c>
    </row>
    <row r="19" spans="1:10" s="221" customFormat="1" ht="15.9" customHeight="1">
      <c r="A19" s="245">
        <v>5</v>
      </c>
      <c r="B19" s="217" t="s">
        <v>491</v>
      </c>
      <c r="C19" s="217" t="s">
        <v>493</v>
      </c>
      <c r="D19" s="220" t="s">
        <v>478</v>
      </c>
      <c r="E19" s="252">
        <v>1</v>
      </c>
      <c r="F19" s="219"/>
      <c r="G19" s="112"/>
      <c r="H19" s="111">
        <f t="shared" si="4"/>
        <v>0</v>
      </c>
      <c r="I19" s="111">
        <f t="shared" si="5"/>
        <v>0</v>
      </c>
      <c r="J19" s="218" t="s">
        <v>495</v>
      </c>
    </row>
    <row r="20" spans="1:10" s="221" customFormat="1" ht="15.9" customHeight="1">
      <c r="A20" s="245">
        <v>6</v>
      </c>
      <c r="B20" s="217" t="s">
        <v>494</v>
      </c>
      <c r="C20" s="217" t="s">
        <v>496</v>
      </c>
      <c r="D20" s="220" t="s">
        <v>19</v>
      </c>
      <c r="E20" s="252">
        <v>19</v>
      </c>
      <c r="F20" s="219"/>
      <c r="G20" s="112"/>
      <c r="H20" s="111">
        <f t="shared" si="4"/>
        <v>0</v>
      </c>
      <c r="I20" s="111">
        <f t="shared" si="5"/>
        <v>0</v>
      </c>
      <c r="J20" s="218" t="s">
        <v>495</v>
      </c>
    </row>
    <row r="21" spans="1:10" s="221" customFormat="1" ht="15.9" customHeight="1">
      <c r="A21" s="245">
        <v>7</v>
      </c>
      <c r="B21" s="217" t="s">
        <v>497</v>
      </c>
      <c r="C21" s="217" t="s">
        <v>498</v>
      </c>
      <c r="D21" s="220" t="s">
        <v>19</v>
      </c>
      <c r="E21" s="252">
        <v>1</v>
      </c>
      <c r="F21" s="219"/>
      <c r="G21" s="112"/>
      <c r="H21" s="111">
        <f t="shared" si="4"/>
        <v>0</v>
      </c>
      <c r="I21" s="111">
        <f t="shared" si="5"/>
        <v>0</v>
      </c>
      <c r="J21" s="218" t="s">
        <v>495</v>
      </c>
    </row>
    <row r="22" spans="1:10" s="221" customFormat="1" ht="15.9" customHeight="1">
      <c r="A22" s="245">
        <v>8</v>
      </c>
      <c r="B22" s="217" t="s">
        <v>499</v>
      </c>
      <c r="C22" s="217" t="s">
        <v>500</v>
      </c>
      <c r="D22" s="220" t="s">
        <v>478</v>
      </c>
      <c r="E22" s="252">
        <v>1</v>
      </c>
      <c r="F22" s="219"/>
      <c r="G22" s="112"/>
      <c r="H22" s="111">
        <f t="shared" si="4"/>
        <v>0</v>
      </c>
      <c r="I22" s="111">
        <f t="shared" si="5"/>
        <v>0</v>
      </c>
      <c r="J22" s="218" t="s">
        <v>495</v>
      </c>
    </row>
    <row r="23" spans="1:10" s="215" customFormat="1" ht="15.9" customHeight="1">
      <c r="A23" s="245">
        <v>9</v>
      </c>
      <c r="B23" s="212" t="s">
        <v>501</v>
      </c>
      <c r="C23" s="212" t="s">
        <v>502</v>
      </c>
      <c r="D23" s="214" t="s">
        <v>19</v>
      </c>
      <c r="E23" s="251">
        <v>2</v>
      </c>
      <c r="F23" s="210"/>
      <c r="G23" s="112"/>
      <c r="H23" s="111">
        <f t="shared" si="4"/>
        <v>0</v>
      </c>
      <c r="I23" s="111">
        <f t="shared" si="5"/>
        <v>0</v>
      </c>
      <c r="J23" s="213" t="s">
        <v>485</v>
      </c>
    </row>
    <row r="24" spans="1:10" s="215" customFormat="1" ht="15.9" customHeight="1">
      <c r="A24" s="245">
        <v>10</v>
      </c>
      <c r="B24" s="212" t="s">
        <v>503</v>
      </c>
      <c r="C24" s="212" t="s">
        <v>505</v>
      </c>
      <c r="D24" s="214" t="s">
        <v>19</v>
      </c>
      <c r="E24" s="251">
        <v>1</v>
      </c>
      <c r="F24" s="210"/>
      <c r="G24" s="112"/>
      <c r="H24" s="111">
        <f t="shared" si="4"/>
        <v>0</v>
      </c>
      <c r="I24" s="111">
        <f t="shared" si="5"/>
        <v>0</v>
      </c>
      <c r="J24" s="214" t="s">
        <v>504</v>
      </c>
    </row>
    <row r="25" spans="1:10" s="215" customFormat="1" ht="15.9" customHeight="1">
      <c r="A25" s="245">
        <v>11</v>
      </c>
      <c r="B25" s="212" t="s">
        <v>506</v>
      </c>
      <c r="C25" s="212" t="s">
        <v>505</v>
      </c>
      <c r="D25" s="214" t="s">
        <v>20</v>
      </c>
      <c r="E25" s="251">
        <v>1</v>
      </c>
      <c r="F25" s="210"/>
      <c r="G25" s="112"/>
      <c r="H25" s="111">
        <f t="shared" si="4"/>
        <v>0</v>
      </c>
      <c r="I25" s="111">
        <f t="shared" si="5"/>
        <v>0</v>
      </c>
      <c r="J25" s="213" t="s">
        <v>504</v>
      </c>
    </row>
    <row r="26" spans="1:10" s="211" customFormat="1" ht="14.4">
      <c r="A26" s="245">
        <v>12</v>
      </c>
      <c r="B26" s="208" t="s">
        <v>509</v>
      </c>
      <c r="C26" s="208" t="s">
        <v>537</v>
      </c>
      <c r="D26" s="207" t="s">
        <v>181</v>
      </c>
      <c r="E26" s="245">
        <v>1</v>
      </c>
      <c r="F26" s="210"/>
      <c r="G26" s="112"/>
      <c r="H26" s="111">
        <f t="shared" si="2"/>
        <v>0</v>
      </c>
      <c r="I26" s="111">
        <f t="shared" si="3"/>
        <v>0</v>
      </c>
      <c r="J26" s="209" t="s">
        <v>310</v>
      </c>
    </row>
    <row r="27" spans="1:10" s="211" customFormat="1" ht="14.4">
      <c r="A27" s="245">
        <v>13</v>
      </c>
      <c r="B27" s="208" t="s">
        <v>510</v>
      </c>
      <c r="C27" s="208" t="s">
        <v>512</v>
      </c>
      <c r="D27" s="207" t="s">
        <v>513</v>
      </c>
      <c r="E27" s="245">
        <v>1</v>
      </c>
      <c r="F27" s="210"/>
      <c r="G27" s="112"/>
      <c r="H27" s="111">
        <f t="shared" si="2"/>
        <v>0</v>
      </c>
      <c r="I27" s="111">
        <f t="shared" si="3"/>
        <v>0</v>
      </c>
      <c r="J27" s="209" t="s">
        <v>511</v>
      </c>
    </row>
    <row r="28" spans="1:10" s="215" customFormat="1" ht="15.9" customHeight="1">
      <c r="A28" s="245">
        <v>14</v>
      </c>
      <c r="B28" s="212" t="s">
        <v>479</v>
      </c>
      <c r="C28" s="212" t="s">
        <v>481</v>
      </c>
      <c r="D28" s="214" t="s">
        <v>20</v>
      </c>
      <c r="E28" s="251">
        <v>1</v>
      </c>
      <c r="F28" s="210"/>
      <c r="G28" s="112"/>
      <c r="H28" s="111">
        <f t="shared" si="2"/>
        <v>0</v>
      </c>
      <c r="I28" s="111">
        <f t="shared" si="3"/>
        <v>0</v>
      </c>
      <c r="J28" s="213" t="s">
        <v>485</v>
      </c>
    </row>
    <row r="29" spans="1:10" s="215" customFormat="1" ht="15.9" customHeight="1">
      <c r="A29" s="245">
        <v>15</v>
      </c>
      <c r="B29" s="212" t="s">
        <v>514</v>
      </c>
      <c r="C29" s="212" t="s">
        <v>515</v>
      </c>
      <c r="D29" s="214" t="s">
        <v>11</v>
      </c>
      <c r="E29" s="251">
        <v>4</v>
      </c>
      <c r="F29" s="210"/>
      <c r="G29" s="112"/>
      <c r="H29" s="111">
        <f t="shared" si="2"/>
        <v>0</v>
      </c>
      <c r="I29" s="111">
        <f t="shared" si="3"/>
        <v>0</v>
      </c>
      <c r="J29" s="213" t="s">
        <v>482</v>
      </c>
    </row>
    <row r="30" spans="1:10" s="211" customFormat="1" ht="24">
      <c r="A30" s="245">
        <v>16</v>
      </c>
      <c r="B30" s="222" t="s">
        <v>427</v>
      </c>
      <c r="C30" s="222" t="s">
        <v>507</v>
      </c>
      <c r="D30" s="209" t="s">
        <v>508</v>
      </c>
      <c r="E30" s="253">
        <v>1</v>
      </c>
      <c r="F30" s="210"/>
      <c r="G30" s="112"/>
      <c r="H30" s="111">
        <f t="shared" si="2"/>
        <v>0</v>
      </c>
      <c r="I30" s="111">
        <f t="shared" si="3"/>
        <v>0</v>
      </c>
      <c r="J30" s="209" t="s">
        <v>429</v>
      </c>
    </row>
    <row r="31" spans="1:10" s="206" customFormat="1" ht="15.6">
      <c r="A31" s="244" t="s">
        <v>541</v>
      </c>
      <c r="B31" s="202"/>
      <c r="C31" s="293"/>
      <c r="D31" s="205"/>
      <c r="E31" s="250"/>
      <c r="F31" s="204"/>
      <c r="G31" s="112"/>
      <c r="H31" s="111">
        <f t="shared" ref="H31" si="6">F31+G31</f>
        <v>0</v>
      </c>
      <c r="I31" s="111">
        <f t="shared" ref="I31" si="7">H31*E31</f>
        <v>0</v>
      </c>
      <c r="J31" s="203"/>
    </row>
    <row r="32" spans="1:10" s="211" customFormat="1" ht="14.4">
      <c r="A32" s="245">
        <v>1</v>
      </c>
      <c r="B32" s="208" t="s">
        <v>477</v>
      </c>
      <c r="C32" s="208" t="s">
        <v>539</v>
      </c>
      <c r="D32" s="207" t="s">
        <v>478</v>
      </c>
      <c r="E32" s="245">
        <v>1</v>
      </c>
      <c r="F32" s="210"/>
      <c r="G32" s="112"/>
      <c r="H32" s="111">
        <f t="shared" ref="H32:H36" si="8">F32+G32</f>
        <v>0</v>
      </c>
      <c r="I32" s="111">
        <f t="shared" ref="I32:I36" si="9">H32*E32</f>
        <v>0</v>
      </c>
      <c r="J32" s="209" t="s">
        <v>540</v>
      </c>
    </row>
    <row r="33" spans="1:10" s="215" customFormat="1" ht="15.9" customHeight="1">
      <c r="A33" s="245">
        <v>2</v>
      </c>
      <c r="B33" s="212" t="s">
        <v>479</v>
      </c>
      <c r="C33" s="212" t="s">
        <v>481</v>
      </c>
      <c r="D33" s="214" t="s">
        <v>20</v>
      </c>
      <c r="E33" s="251">
        <v>1</v>
      </c>
      <c r="F33" s="210"/>
      <c r="G33" s="112"/>
      <c r="H33" s="111">
        <f t="shared" si="8"/>
        <v>0</v>
      </c>
      <c r="I33" s="111">
        <f t="shared" si="9"/>
        <v>0</v>
      </c>
      <c r="J33" s="213" t="s">
        <v>480</v>
      </c>
    </row>
    <row r="34" spans="1:10" s="215" customFormat="1" ht="15.9" customHeight="1">
      <c r="A34" s="245">
        <v>3</v>
      </c>
      <c r="B34" s="212" t="s">
        <v>473</v>
      </c>
      <c r="C34" s="212" t="s">
        <v>483</v>
      </c>
      <c r="D34" s="214" t="s">
        <v>11</v>
      </c>
      <c r="E34" s="251">
        <v>4</v>
      </c>
      <c r="F34" s="210"/>
      <c r="G34" s="112"/>
      <c r="H34" s="111">
        <f t="shared" si="8"/>
        <v>0</v>
      </c>
      <c r="I34" s="111">
        <f t="shared" si="9"/>
        <v>0</v>
      </c>
      <c r="J34" s="213" t="s">
        <v>482</v>
      </c>
    </row>
    <row r="35" spans="1:10" s="215" customFormat="1" ht="15.9" customHeight="1">
      <c r="A35" s="245">
        <v>4</v>
      </c>
      <c r="B35" s="212" t="s">
        <v>484</v>
      </c>
      <c r="C35" s="212" t="s">
        <v>486</v>
      </c>
      <c r="D35" s="214" t="s">
        <v>20</v>
      </c>
      <c r="E35" s="251">
        <v>1</v>
      </c>
      <c r="F35" s="210"/>
      <c r="G35" s="112"/>
      <c r="H35" s="111">
        <f t="shared" si="8"/>
        <v>0</v>
      </c>
      <c r="I35" s="111">
        <f t="shared" si="9"/>
        <v>0</v>
      </c>
      <c r="J35" s="213" t="s">
        <v>485</v>
      </c>
    </row>
    <row r="36" spans="1:10" s="215" customFormat="1" ht="15.9" customHeight="1">
      <c r="A36" s="245">
        <v>5</v>
      </c>
      <c r="B36" s="212" t="s">
        <v>487</v>
      </c>
      <c r="C36" s="212" t="s">
        <v>488</v>
      </c>
      <c r="D36" s="214" t="s">
        <v>20</v>
      </c>
      <c r="E36" s="251">
        <v>1</v>
      </c>
      <c r="F36" s="210"/>
      <c r="G36" s="112"/>
      <c r="H36" s="111">
        <f t="shared" si="8"/>
        <v>0</v>
      </c>
      <c r="I36" s="111">
        <f t="shared" si="9"/>
        <v>0</v>
      </c>
      <c r="J36" s="213" t="s">
        <v>485</v>
      </c>
    </row>
    <row r="37" spans="1:10" s="215" customFormat="1" ht="15.9" customHeight="1">
      <c r="A37" s="245">
        <v>6</v>
      </c>
      <c r="B37" s="212" t="s">
        <v>489</v>
      </c>
      <c r="C37" s="212" t="s">
        <v>490</v>
      </c>
      <c r="D37" s="214" t="s">
        <v>20</v>
      </c>
      <c r="E37" s="251">
        <v>1</v>
      </c>
      <c r="F37" s="210"/>
      <c r="G37" s="112"/>
      <c r="H37" s="111">
        <f t="shared" ref="H37:H45" si="10">F37+G37</f>
        <v>0</v>
      </c>
      <c r="I37" s="111">
        <f t="shared" ref="I37:I45" si="11">H37*E37</f>
        <v>0</v>
      </c>
      <c r="J37" s="213" t="s">
        <v>485</v>
      </c>
    </row>
    <row r="38" spans="1:10" s="221" customFormat="1" ht="15.9" customHeight="1">
      <c r="A38" s="245">
        <v>7</v>
      </c>
      <c r="B38" s="217" t="s">
        <v>491</v>
      </c>
      <c r="C38" s="217" t="s">
        <v>493</v>
      </c>
      <c r="D38" s="220" t="s">
        <v>478</v>
      </c>
      <c r="E38" s="252">
        <v>1</v>
      </c>
      <c r="F38" s="219"/>
      <c r="G38" s="112"/>
      <c r="H38" s="111">
        <f t="shared" si="10"/>
        <v>0</v>
      </c>
      <c r="I38" s="111">
        <f t="shared" si="11"/>
        <v>0</v>
      </c>
      <c r="J38" s="218" t="s">
        <v>492</v>
      </c>
    </row>
    <row r="39" spans="1:10" s="221" customFormat="1" ht="15.9" customHeight="1">
      <c r="A39" s="245">
        <v>8</v>
      </c>
      <c r="B39" s="217" t="s">
        <v>494</v>
      </c>
      <c r="C39" s="217" t="s">
        <v>496</v>
      </c>
      <c r="D39" s="220" t="s">
        <v>19</v>
      </c>
      <c r="E39" s="252">
        <v>19</v>
      </c>
      <c r="F39" s="219"/>
      <c r="G39" s="112"/>
      <c r="H39" s="111">
        <f t="shared" si="10"/>
        <v>0</v>
      </c>
      <c r="I39" s="111">
        <f t="shared" si="11"/>
        <v>0</v>
      </c>
      <c r="J39" s="218" t="s">
        <v>495</v>
      </c>
    </row>
    <row r="40" spans="1:10" s="221" customFormat="1" ht="15.9" customHeight="1">
      <c r="A40" s="245">
        <v>9</v>
      </c>
      <c r="B40" s="217" t="s">
        <v>497</v>
      </c>
      <c r="C40" s="217" t="s">
        <v>498</v>
      </c>
      <c r="D40" s="220" t="s">
        <v>19</v>
      </c>
      <c r="E40" s="252">
        <v>1</v>
      </c>
      <c r="F40" s="219"/>
      <c r="G40" s="112"/>
      <c r="H40" s="111">
        <f t="shared" si="10"/>
        <v>0</v>
      </c>
      <c r="I40" s="111">
        <f t="shared" si="11"/>
        <v>0</v>
      </c>
      <c r="J40" s="218" t="s">
        <v>495</v>
      </c>
    </row>
    <row r="41" spans="1:10" s="221" customFormat="1" ht="15.9" customHeight="1">
      <c r="A41" s="245">
        <v>10</v>
      </c>
      <c r="B41" s="217" t="s">
        <v>499</v>
      </c>
      <c r="C41" s="217" t="s">
        <v>500</v>
      </c>
      <c r="D41" s="220" t="s">
        <v>478</v>
      </c>
      <c r="E41" s="252">
        <v>1</v>
      </c>
      <c r="F41" s="219"/>
      <c r="G41" s="112"/>
      <c r="H41" s="111">
        <f t="shared" si="10"/>
        <v>0</v>
      </c>
      <c r="I41" s="111">
        <f t="shared" si="11"/>
        <v>0</v>
      </c>
      <c r="J41" s="218" t="s">
        <v>495</v>
      </c>
    </row>
    <row r="42" spans="1:10" s="215" customFormat="1" ht="15.9" customHeight="1">
      <c r="A42" s="245">
        <v>11</v>
      </c>
      <c r="B42" s="212" t="s">
        <v>501</v>
      </c>
      <c r="C42" s="212" t="s">
        <v>502</v>
      </c>
      <c r="D42" s="214" t="s">
        <v>19</v>
      </c>
      <c r="E42" s="251">
        <v>2</v>
      </c>
      <c r="F42" s="210"/>
      <c r="G42" s="112"/>
      <c r="H42" s="111">
        <f t="shared" si="10"/>
        <v>0</v>
      </c>
      <c r="I42" s="111">
        <f t="shared" si="11"/>
        <v>0</v>
      </c>
      <c r="J42" s="213" t="s">
        <v>485</v>
      </c>
    </row>
    <row r="43" spans="1:10" s="215" customFormat="1" ht="15.9" customHeight="1">
      <c r="A43" s="245">
        <v>12</v>
      </c>
      <c r="B43" s="212" t="s">
        <v>503</v>
      </c>
      <c r="C43" s="212" t="s">
        <v>505</v>
      </c>
      <c r="D43" s="214" t="s">
        <v>19</v>
      </c>
      <c r="E43" s="251">
        <v>1</v>
      </c>
      <c r="F43" s="210"/>
      <c r="G43" s="112"/>
      <c r="H43" s="111">
        <f t="shared" si="10"/>
        <v>0</v>
      </c>
      <c r="I43" s="111">
        <f t="shared" si="11"/>
        <v>0</v>
      </c>
      <c r="J43" s="214" t="s">
        <v>504</v>
      </c>
    </row>
    <row r="44" spans="1:10" s="215" customFormat="1" ht="15.9" customHeight="1">
      <c r="A44" s="245">
        <v>13</v>
      </c>
      <c r="B44" s="212" t="s">
        <v>506</v>
      </c>
      <c r="C44" s="212" t="s">
        <v>505</v>
      </c>
      <c r="D44" s="214" t="s">
        <v>20</v>
      </c>
      <c r="E44" s="251">
        <v>1</v>
      </c>
      <c r="F44" s="210"/>
      <c r="G44" s="112"/>
      <c r="H44" s="111">
        <f t="shared" si="10"/>
        <v>0</v>
      </c>
      <c r="I44" s="111">
        <f t="shared" si="11"/>
        <v>0</v>
      </c>
      <c r="J44" s="213" t="s">
        <v>504</v>
      </c>
    </row>
    <row r="45" spans="1:10" s="211" customFormat="1" ht="24">
      <c r="A45" s="245">
        <v>14</v>
      </c>
      <c r="B45" s="222" t="s">
        <v>427</v>
      </c>
      <c r="C45" s="222" t="s">
        <v>507</v>
      </c>
      <c r="D45" s="209" t="s">
        <v>508</v>
      </c>
      <c r="E45" s="253">
        <v>1</v>
      </c>
      <c r="F45" s="223"/>
      <c r="G45" s="112"/>
      <c r="H45" s="111">
        <f t="shared" si="10"/>
        <v>0</v>
      </c>
      <c r="I45" s="111">
        <f t="shared" si="11"/>
        <v>0</v>
      </c>
      <c r="J45" s="209" t="s">
        <v>429</v>
      </c>
    </row>
    <row r="46" spans="1:10" s="206" customFormat="1" ht="15.6">
      <c r="A46" s="244" t="s">
        <v>517</v>
      </c>
      <c r="B46" s="202"/>
      <c r="C46" s="293"/>
      <c r="D46" s="205"/>
      <c r="E46" s="250"/>
      <c r="F46" s="210"/>
      <c r="G46" s="112"/>
      <c r="H46" s="111">
        <f t="shared" ref="H46:H54" si="12">F46+G46</f>
        <v>0</v>
      </c>
      <c r="I46" s="111">
        <f t="shared" ref="I46:I54" si="13">H46*E46</f>
        <v>0</v>
      </c>
      <c r="J46" s="203"/>
    </row>
    <row r="47" spans="1:10" s="221" customFormat="1" ht="15.9" customHeight="1">
      <c r="A47" s="247">
        <v>1</v>
      </c>
      <c r="B47" s="217" t="s">
        <v>518</v>
      </c>
      <c r="C47" s="217" t="s">
        <v>520</v>
      </c>
      <c r="D47" s="220" t="s">
        <v>20</v>
      </c>
      <c r="E47" s="254">
        <v>2</v>
      </c>
      <c r="F47" s="219"/>
      <c r="G47" s="112"/>
      <c r="H47" s="111">
        <f t="shared" si="12"/>
        <v>0</v>
      </c>
      <c r="I47" s="111">
        <f t="shared" si="13"/>
        <v>0</v>
      </c>
      <c r="J47" s="218" t="s">
        <v>519</v>
      </c>
    </row>
    <row r="48" spans="1:10" s="221" customFormat="1" ht="15.9" customHeight="1">
      <c r="A48" s="247">
        <v>2</v>
      </c>
      <c r="B48" s="217" t="s">
        <v>521</v>
      </c>
      <c r="C48" s="217" t="s">
        <v>523</v>
      </c>
      <c r="D48" s="220" t="s">
        <v>20</v>
      </c>
      <c r="E48" s="254">
        <v>2</v>
      </c>
      <c r="F48" s="219"/>
      <c r="G48" s="112"/>
      <c r="H48" s="111">
        <f t="shared" si="12"/>
        <v>0</v>
      </c>
      <c r="I48" s="111">
        <f t="shared" si="13"/>
        <v>0</v>
      </c>
      <c r="J48" s="218" t="s">
        <v>522</v>
      </c>
    </row>
    <row r="49" spans="1:16373" s="221" customFormat="1" ht="15.9" customHeight="1">
      <c r="A49" s="247">
        <v>3</v>
      </c>
      <c r="B49" s="217" t="s">
        <v>524</v>
      </c>
      <c r="C49" s="217" t="s">
        <v>526</v>
      </c>
      <c r="D49" s="220" t="s">
        <v>20</v>
      </c>
      <c r="E49" s="254">
        <v>2</v>
      </c>
      <c r="F49" s="219"/>
      <c r="G49" s="112"/>
      <c r="H49" s="111">
        <f t="shared" si="12"/>
        <v>0</v>
      </c>
      <c r="I49" s="111">
        <f t="shared" si="13"/>
        <v>0</v>
      </c>
      <c r="J49" s="218" t="s">
        <v>525</v>
      </c>
    </row>
    <row r="50" spans="1:16373" s="221" customFormat="1" ht="15.9" customHeight="1">
      <c r="A50" s="247">
        <v>4</v>
      </c>
      <c r="B50" s="217" t="s">
        <v>527</v>
      </c>
      <c r="C50" s="224" t="s">
        <v>529</v>
      </c>
      <c r="D50" s="220" t="s">
        <v>20</v>
      </c>
      <c r="E50" s="254">
        <v>2</v>
      </c>
      <c r="F50" s="219"/>
      <c r="G50" s="112"/>
      <c r="H50" s="111">
        <f t="shared" si="12"/>
        <v>0</v>
      </c>
      <c r="I50" s="111">
        <f t="shared" si="13"/>
        <v>0</v>
      </c>
      <c r="J50" s="218" t="s">
        <v>528</v>
      </c>
      <c r="K50" s="225"/>
    </row>
    <row r="51" spans="1:16373" s="221" customFormat="1" ht="15.9" customHeight="1">
      <c r="A51" s="247">
        <v>5</v>
      </c>
      <c r="B51" s="217" t="s">
        <v>530</v>
      </c>
      <c r="C51" s="217" t="s">
        <v>531</v>
      </c>
      <c r="D51" s="220" t="s">
        <v>19</v>
      </c>
      <c r="E51" s="254">
        <v>2</v>
      </c>
      <c r="F51" s="219"/>
      <c r="G51" s="112"/>
      <c r="H51" s="111">
        <f t="shared" si="12"/>
        <v>0</v>
      </c>
      <c r="I51" s="111">
        <f t="shared" si="13"/>
        <v>0</v>
      </c>
      <c r="J51" s="218" t="s">
        <v>528</v>
      </c>
    </row>
    <row r="52" spans="1:16373" s="229" customFormat="1" ht="15.6">
      <c r="A52" s="248" t="s">
        <v>532</v>
      </c>
      <c r="B52" s="226"/>
      <c r="C52" s="292"/>
      <c r="D52" s="228"/>
      <c r="E52" s="255"/>
      <c r="F52" s="219"/>
      <c r="G52" s="112"/>
      <c r="H52" s="111">
        <f t="shared" si="12"/>
        <v>0</v>
      </c>
      <c r="I52" s="111">
        <f t="shared" si="13"/>
        <v>0</v>
      </c>
      <c r="J52" s="227"/>
    </row>
    <row r="53" spans="1:16373" s="158" customFormat="1" ht="14.4">
      <c r="A53" s="246">
        <v>1</v>
      </c>
      <c r="B53" s="230" t="s">
        <v>510</v>
      </c>
      <c r="C53" s="230" t="s">
        <v>533</v>
      </c>
      <c r="D53" s="216" t="s">
        <v>513</v>
      </c>
      <c r="E53" s="246">
        <v>1</v>
      </c>
      <c r="F53" s="219"/>
      <c r="G53" s="112"/>
      <c r="H53" s="111">
        <f t="shared" si="12"/>
        <v>0</v>
      </c>
      <c r="I53" s="111">
        <f t="shared" si="13"/>
        <v>0</v>
      </c>
      <c r="J53" s="231" t="s">
        <v>511</v>
      </c>
    </row>
    <row r="54" spans="1:16373" s="158" customFormat="1" ht="14.4">
      <c r="A54" s="246">
        <v>2</v>
      </c>
      <c r="B54" s="230" t="s">
        <v>510</v>
      </c>
      <c r="C54" s="230" t="s">
        <v>534</v>
      </c>
      <c r="D54" s="216" t="s">
        <v>513</v>
      </c>
      <c r="E54" s="246">
        <v>3</v>
      </c>
      <c r="F54" s="219"/>
      <c r="G54" s="112"/>
      <c r="H54" s="111">
        <f t="shared" si="12"/>
        <v>0</v>
      </c>
      <c r="I54" s="111">
        <f t="shared" si="13"/>
        <v>0</v>
      </c>
      <c r="J54" s="231" t="s">
        <v>511</v>
      </c>
    </row>
    <row r="55" spans="1:16373" s="235" customFormat="1" ht="15.9" customHeight="1">
      <c r="A55" s="294"/>
      <c r="B55" s="325" t="s">
        <v>535</v>
      </c>
      <c r="C55" s="325"/>
      <c r="D55" s="325"/>
      <c r="E55" s="325"/>
      <c r="F55" s="325"/>
      <c r="G55" s="325"/>
      <c r="H55" s="291">
        <f>SUM(I4:I54)</f>
        <v>0</v>
      </c>
      <c r="I55" s="233"/>
      <c r="J55" s="295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4"/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4"/>
      <c r="GI55" s="234"/>
      <c r="GJ55" s="234"/>
      <c r="GK55" s="234"/>
      <c r="GL55" s="234"/>
      <c r="GM55" s="234"/>
      <c r="GN55" s="234"/>
      <c r="GO55" s="234"/>
      <c r="GP55" s="234"/>
      <c r="GQ55" s="234"/>
      <c r="GR55" s="234"/>
      <c r="GS55" s="234"/>
      <c r="GT55" s="234"/>
      <c r="GU55" s="234"/>
      <c r="GV55" s="234"/>
      <c r="GW55" s="234"/>
      <c r="GX55" s="234"/>
      <c r="GY55" s="234"/>
      <c r="GZ55" s="234"/>
      <c r="HA55" s="234"/>
      <c r="HB55" s="234"/>
      <c r="HC55" s="234"/>
      <c r="HD55" s="234"/>
      <c r="HE55" s="234"/>
      <c r="HF55" s="234"/>
      <c r="HG55" s="234"/>
      <c r="HH55" s="234"/>
      <c r="HI55" s="234"/>
      <c r="HJ55" s="234"/>
      <c r="HK55" s="234"/>
      <c r="HL55" s="234"/>
      <c r="HM55" s="234"/>
      <c r="HN55" s="234"/>
      <c r="HO55" s="234"/>
      <c r="HP55" s="234"/>
      <c r="HQ55" s="234"/>
      <c r="HR55" s="234"/>
      <c r="HS55" s="234"/>
      <c r="HT55" s="234"/>
      <c r="HU55" s="234"/>
      <c r="HV55" s="234"/>
      <c r="HW55" s="234"/>
      <c r="HX55" s="234"/>
      <c r="HY55" s="234"/>
      <c r="HZ55" s="234"/>
      <c r="IA55" s="234"/>
      <c r="IB55" s="234"/>
      <c r="IC55" s="234"/>
      <c r="ID55" s="234"/>
      <c r="IE55" s="234"/>
      <c r="IF55" s="234"/>
      <c r="IG55" s="234"/>
      <c r="IH55" s="234"/>
      <c r="II55" s="234"/>
      <c r="IJ55" s="234"/>
      <c r="IK55" s="234"/>
      <c r="IL55" s="234"/>
      <c r="IM55" s="234"/>
      <c r="IN55" s="234"/>
      <c r="IO55" s="234"/>
      <c r="IP55" s="234"/>
      <c r="IQ55" s="234"/>
      <c r="IR55" s="234"/>
      <c r="IS55" s="234"/>
      <c r="IT55" s="234"/>
      <c r="IU55" s="234"/>
      <c r="IV55" s="234"/>
      <c r="IW55" s="234"/>
      <c r="IX55" s="234"/>
      <c r="IY55" s="234"/>
      <c r="IZ55" s="234"/>
      <c r="JA55" s="234"/>
      <c r="JB55" s="234"/>
      <c r="JC55" s="234"/>
      <c r="JD55" s="234"/>
      <c r="JE55" s="234"/>
      <c r="JF55" s="234"/>
      <c r="JG55" s="234"/>
      <c r="JH55" s="234"/>
      <c r="JI55" s="234"/>
      <c r="JJ55" s="234"/>
      <c r="JK55" s="234"/>
      <c r="JL55" s="234"/>
      <c r="JM55" s="234"/>
      <c r="JN55" s="234"/>
      <c r="JO55" s="234"/>
      <c r="JP55" s="234"/>
      <c r="JQ55" s="234"/>
      <c r="JR55" s="234"/>
      <c r="JS55" s="234"/>
      <c r="JT55" s="234"/>
      <c r="JU55" s="234"/>
      <c r="JV55" s="234"/>
      <c r="JW55" s="234"/>
      <c r="JX55" s="234"/>
      <c r="JY55" s="234"/>
      <c r="JZ55" s="234"/>
      <c r="KA55" s="234"/>
      <c r="KB55" s="234"/>
      <c r="KC55" s="234"/>
      <c r="KD55" s="234"/>
      <c r="KE55" s="234"/>
      <c r="KF55" s="234"/>
      <c r="KG55" s="234"/>
      <c r="KH55" s="234"/>
      <c r="KI55" s="234"/>
      <c r="KJ55" s="234"/>
      <c r="KK55" s="234"/>
      <c r="KL55" s="234"/>
      <c r="KM55" s="234"/>
      <c r="KN55" s="234"/>
      <c r="KO55" s="234"/>
      <c r="KP55" s="234"/>
      <c r="KQ55" s="234"/>
      <c r="KR55" s="234"/>
      <c r="KS55" s="234"/>
      <c r="KT55" s="234"/>
      <c r="KU55" s="234"/>
      <c r="KV55" s="234"/>
      <c r="KW55" s="234"/>
      <c r="KX55" s="234"/>
      <c r="KY55" s="234"/>
      <c r="KZ55" s="234"/>
      <c r="LA55" s="234"/>
      <c r="LB55" s="234"/>
      <c r="LC55" s="234"/>
      <c r="LD55" s="234"/>
      <c r="LE55" s="234"/>
      <c r="LF55" s="234"/>
      <c r="LG55" s="234"/>
      <c r="LH55" s="234"/>
      <c r="LI55" s="234"/>
      <c r="LJ55" s="234"/>
      <c r="LK55" s="234"/>
      <c r="LL55" s="234"/>
      <c r="LM55" s="234"/>
      <c r="LN55" s="234"/>
      <c r="LO55" s="234"/>
      <c r="LP55" s="234"/>
      <c r="LQ55" s="234"/>
      <c r="LR55" s="234"/>
      <c r="LS55" s="234"/>
      <c r="LT55" s="234"/>
      <c r="LU55" s="234"/>
      <c r="LV55" s="234"/>
      <c r="LW55" s="234"/>
      <c r="LX55" s="234"/>
      <c r="LY55" s="234"/>
      <c r="LZ55" s="234"/>
      <c r="MA55" s="234"/>
      <c r="MB55" s="234"/>
      <c r="MC55" s="234"/>
      <c r="MD55" s="234"/>
      <c r="ME55" s="234"/>
      <c r="MF55" s="234"/>
      <c r="MG55" s="234"/>
      <c r="MH55" s="234"/>
      <c r="MI55" s="234"/>
      <c r="MJ55" s="234"/>
      <c r="MK55" s="234"/>
      <c r="ML55" s="234"/>
      <c r="MM55" s="234"/>
      <c r="MN55" s="234"/>
      <c r="MO55" s="234"/>
      <c r="MP55" s="234"/>
      <c r="MQ55" s="234"/>
      <c r="MR55" s="234"/>
      <c r="MS55" s="234"/>
      <c r="MT55" s="234"/>
      <c r="MU55" s="234"/>
      <c r="MV55" s="234"/>
      <c r="MW55" s="234"/>
      <c r="MX55" s="234"/>
      <c r="MY55" s="234"/>
      <c r="MZ55" s="234"/>
      <c r="NA55" s="234"/>
      <c r="NB55" s="234"/>
      <c r="NC55" s="234"/>
      <c r="ND55" s="234"/>
      <c r="NE55" s="234"/>
      <c r="NF55" s="234"/>
      <c r="NG55" s="234"/>
      <c r="NH55" s="234"/>
      <c r="NI55" s="234"/>
      <c r="NJ55" s="234"/>
      <c r="NK55" s="234"/>
      <c r="NL55" s="234"/>
      <c r="NM55" s="234"/>
      <c r="NN55" s="234"/>
      <c r="NO55" s="234"/>
      <c r="NP55" s="234"/>
      <c r="NQ55" s="234"/>
      <c r="NR55" s="234"/>
      <c r="NS55" s="234"/>
      <c r="NT55" s="234"/>
      <c r="NU55" s="234"/>
      <c r="NV55" s="234"/>
      <c r="NW55" s="234"/>
      <c r="NX55" s="234"/>
      <c r="NY55" s="234"/>
      <c r="NZ55" s="234"/>
      <c r="OA55" s="234"/>
      <c r="OB55" s="234"/>
      <c r="OC55" s="234"/>
      <c r="OD55" s="234"/>
      <c r="OE55" s="234"/>
      <c r="OF55" s="234"/>
      <c r="OG55" s="234"/>
      <c r="OH55" s="234"/>
      <c r="OI55" s="234"/>
      <c r="OJ55" s="234"/>
      <c r="OK55" s="234"/>
      <c r="OL55" s="234"/>
      <c r="OM55" s="234"/>
      <c r="ON55" s="234"/>
      <c r="OO55" s="234"/>
      <c r="OP55" s="234"/>
      <c r="OQ55" s="234"/>
      <c r="OR55" s="234"/>
      <c r="OS55" s="234"/>
      <c r="OT55" s="234"/>
      <c r="OU55" s="234"/>
      <c r="OV55" s="234"/>
      <c r="OW55" s="234"/>
      <c r="OX55" s="234"/>
      <c r="OY55" s="234"/>
      <c r="OZ55" s="234"/>
      <c r="PA55" s="234"/>
      <c r="PB55" s="234"/>
      <c r="PC55" s="234"/>
      <c r="PD55" s="234"/>
      <c r="PE55" s="234"/>
      <c r="PF55" s="234"/>
      <c r="PG55" s="234"/>
      <c r="PH55" s="234"/>
      <c r="PI55" s="234"/>
      <c r="PJ55" s="234"/>
      <c r="PK55" s="234"/>
      <c r="PL55" s="234"/>
      <c r="PM55" s="234"/>
      <c r="PN55" s="234"/>
      <c r="PO55" s="234"/>
      <c r="PP55" s="234"/>
      <c r="PQ55" s="234"/>
      <c r="PR55" s="234"/>
      <c r="PS55" s="234"/>
      <c r="PT55" s="234"/>
      <c r="PU55" s="234"/>
      <c r="PV55" s="234"/>
      <c r="PW55" s="234"/>
      <c r="PX55" s="234"/>
      <c r="PY55" s="234"/>
      <c r="PZ55" s="234"/>
      <c r="QA55" s="234"/>
      <c r="QB55" s="234"/>
      <c r="QC55" s="234"/>
      <c r="QD55" s="234"/>
      <c r="QE55" s="234"/>
      <c r="QF55" s="234"/>
      <c r="QG55" s="234"/>
      <c r="QH55" s="234"/>
      <c r="QI55" s="234"/>
      <c r="QJ55" s="234"/>
      <c r="QK55" s="234"/>
      <c r="QL55" s="234"/>
      <c r="QM55" s="234"/>
      <c r="QN55" s="234"/>
      <c r="QO55" s="234"/>
      <c r="QP55" s="234"/>
      <c r="QQ55" s="234"/>
      <c r="QR55" s="234"/>
      <c r="QS55" s="234"/>
      <c r="QT55" s="234"/>
      <c r="QU55" s="234"/>
      <c r="QV55" s="234"/>
      <c r="QW55" s="234"/>
      <c r="QX55" s="234"/>
      <c r="QY55" s="234"/>
      <c r="QZ55" s="234"/>
      <c r="RA55" s="234"/>
      <c r="RB55" s="234"/>
      <c r="RC55" s="234"/>
      <c r="RD55" s="234"/>
      <c r="RE55" s="234"/>
      <c r="RF55" s="234"/>
      <c r="RG55" s="234"/>
      <c r="RH55" s="234"/>
      <c r="RI55" s="234"/>
      <c r="RJ55" s="234"/>
      <c r="RK55" s="234"/>
      <c r="RL55" s="234"/>
      <c r="RM55" s="234"/>
      <c r="RN55" s="234"/>
      <c r="RO55" s="234"/>
      <c r="RP55" s="234"/>
      <c r="RQ55" s="234"/>
      <c r="RR55" s="234"/>
      <c r="RS55" s="234"/>
      <c r="RT55" s="234"/>
      <c r="RU55" s="234"/>
      <c r="RV55" s="234"/>
      <c r="RW55" s="234"/>
      <c r="RX55" s="234"/>
      <c r="RY55" s="234"/>
      <c r="RZ55" s="234"/>
      <c r="SA55" s="234"/>
      <c r="SB55" s="234"/>
      <c r="SC55" s="234"/>
      <c r="SD55" s="234"/>
      <c r="SE55" s="234"/>
      <c r="SF55" s="234"/>
      <c r="SG55" s="234"/>
      <c r="SH55" s="234"/>
      <c r="SI55" s="234"/>
      <c r="SJ55" s="234"/>
      <c r="SK55" s="234"/>
      <c r="SL55" s="234"/>
      <c r="SM55" s="234"/>
      <c r="SN55" s="234"/>
      <c r="SO55" s="234"/>
      <c r="SP55" s="234"/>
      <c r="SQ55" s="234"/>
      <c r="SR55" s="234"/>
      <c r="SS55" s="234"/>
      <c r="ST55" s="234"/>
      <c r="SU55" s="234"/>
      <c r="SV55" s="234"/>
      <c r="SW55" s="234"/>
      <c r="SX55" s="234"/>
      <c r="SY55" s="234"/>
      <c r="SZ55" s="234"/>
      <c r="TA55" s="234"/>
      <c r="TB55" s="234"/>
      <c r="TC55" s="234"/>
      <c r="TD55" s="234"/>
      <c r="TE55" s="234"/>
      <c r="TF55" s="234"/>
      <c r="TG55" s="234"/>
      <c r="TH55" s="234"/>
      <c r="TI55" s="234"/>
      <c r="TJ55" s="234"/>
      <c r="TK55" s="234"/>
      <c r="TL55" s="234"/>
      <c r="TM55" s="234"/>
      <c r="TN55" s="234"/>
      <c r="TO55" s="234"/>
      <c r="TP55" s="234"/>
      <c r="TQ55" s="234"/>
      <c r="TR55" s="234"/>
      <c r="TS55" s="234"/>
      <c r="TT55" s="234"/>
      <c r="TU55" s="234"/>
      <c r="TV55" s="234"/>
      <c r="TW55" s="234"/>
      <c r="TX55" s="234"/>
      <c r="TY55" s="234"/>
      <c r="TZ55" s="234"/>
      <c r="UA55" s="234"/>
      <c r="UB55" s="234"/>
      <c r="UC55" s="234"/>
      <c r="UD55" s="234"/>
      <c r="UE55" s="234"/>
      <c r="UF55" s="234"/>
      <c r="UG55" s="234"/>
      <c r="UH55" s="234"/>
      <c r="UI55" s="234"/>
      <c r="UJ55" s="234"/>
      <c r="UK55" s="234"/>
      <c r="UL55" s="234"/>
      <c r="UM55" s="234"/>
      <c r="UN55" s="234"/>
      <c r="UO55" s="234"/>
      <c r="UP55" s="234"/>
      <c r="UQ55" s="234"/>
      <c r="UR55" s="234"/>
      <c r="US55" s="234"/>
      <c r="UT55" s="234"/>
      <c r="UU55" s="234"/>
      <c r="UV55" s="234"/>
      <c r="UW55" s="234"/>
      <c r="UX55" s="234"/>
      <c r="UY55" s="234"/>
      <c r="UZ55" s="234"/>
      <c r="VA55" s="234"/>
      <c r="VB55" s="234"/>
      <c r="VC55" s="234"/>
      <c r="VD55" s="234"/>
      <c r="VE55" s="234"/>
      <c r="VF55" s="234"/>
      <c r="VG55" s="234"/>
      <c r="VH55" s="234"/>
      <c r="VI55" s="234"/>
      <c r="VJ55" s="234"/>
      <c r="VK55" s="234"/>
      <c r="VL55" s="234"/>
      <c r="VM55" s="234"/>
      <c r="VN55" s="234"/>
      <c r="VO55" s="234"/>
      <c r="VP55" s="234"/>
      <c r="VQ55" s="234"/>
      <c r="VR55" s="234"/>
      <c r="VS55" s="234"/>
      <c r="VT55" s="234"/>
      <c r="VU55" s="234"/>
      <c r="VV55" s="234"/>
      <c r="VW55" s="234"/>
      <c r="VX55" s="234"/>
      <c r="VY55" s="234"/>
      <c r="VZ55" s="234"/>
      <c r="WA55" s="234"/>
      <c r="WB55" s="234"/>
      <c r="WC55" s="234"/>
      <c r="WD55" s="234"/>
      <c r="WE55" s="234"/>
      <c r="WF55" s="234"/>
      <c r="WG55" s="234"/>
      <c r="WH55" s="234"/>
      <c r="WI55" s="234"/>
      <c r="WJ55" s="234"/>
      <c r="WK55" s="234"/>
      <c r="WL55" s="234"/>
      <c r="WM55" s="234"/>
      <c r="WN55" s="234"/>
      <c r="WO55" s="234"/>
      <c r="WP55" s="234"/>
      <c r="WQ55" s="234"/>
      <c r="WR55" s="234"/>
      <c r="WS55" s="234"/>
      <c r="WT55" s="234"/>
      <c r="WU55" s="234"/>
      <c r="WV55" s="234"/>
      <c r="WW55" s="234"/>
      <c r="WX55" s="234"/>
      <c r="WY55" s="234"/>
      <c r="WZ55" s="234"/>
      <c r="XA55" s="234"/>
      <c r="XB55" s="234"/>
      <c r="XC55" s="234"/>
      <c r="XD55" s="234"/>
      <c r="XE55" s="234"/>
      <c r="XF55" s="234"/>
      <c r="XG55" s="234"/>
      <c r="XH55" s="234"/>
      <c r="XI55" s="234"/>
      <c r="XJ55" s="234"/>
      <c r="XK55" s="234"/>
      <c r="XL55" s="234"/>
      <c r="XM55" s="234"/>
      <c r="XN55" s="234"/>
      <c r="XO55" s="234"/>
      <c r="XP55" s="234"/>
      <c r="XQ55" s="234"/>
      <c r="XR55" s="234"/>
      <c r="XS55" s="234"/>
      <c r="XT55" s="234"/>
      <c r="XU55" s="234"/>
      <c r="XV55" s="234"/>
      <c r="XW55" s="234"/>
      <c r="XX55" s="234"/>
      <c r="XY55" s="234"/>
      <c r="XZ55" s="234"/>
      <c r="YA55" s="234"/>
      <c r="YB55" s="234"/>
      <c r="YC55" s="234"/>
      <c r="YD55" s="234"/>
      <c r="YE55" s="234"/>
      <c r="YF55" s="234"/>
      <c r="YG55" s="234"/>
      <c r="YH55" s="234"/>
      <c r="YI55" s="234"/>
      <c r="YJ55" s="234"/>
      <c r="YK55" s="234"/>
      <c r="YL55" s="234"/>
      <c r="YM55" s="234"/>
      <c r="YN55" s="234"/>
      <c r="YO55" s="234"/>
      <c r="YP55" s="234"/>
      <c r="YQ55" s="234"/>
      <c r="YR55" s="234"/>
      <c r="YS55" s="234"/>
      <c r="YT55" s="234"/>
      <c r="YU55" s="234"/>
      <c r="YV55" s="234"/>
      <c r="YW55" s="234"/>
      <c r="YX55" s="234"/>
      <c r="YY55" s="234"/>
      <c r="YZ55" s="234"/>
      <c r="ZA55" s="234"/>
      <c r="ZB55" s="234"/>
      <c r="ZC55" s="234"/>
      <c r="ZD55" s="234"/>
      <c r="ZE55" s="234"/>
      <c r="ZF55" s="234"/>
      <c r="ZG55" s="234"/>
      <c r="ZH55" s="234"/>
      <c r="ZI55" s="234"/>
      <c r="ZJ55" s="234"/>
      <c r="ZK55" s="234"/>
      <c r="ZL55" s="234"/>
      <c r="ZM55" s="234"/>
      <c r="ZN55" s="234"/>
      <c r="ZO55" s="234"/>
      <c r="ZP55" s="234"/>
      <c r="ZQ55" s="234"/>
      <c r="ZR55" s="234"/>
      <c r="ZS55" s="234"/>
      <c r="ZT55" s="234"/>
      <c r="ZU55" s="234"/>
      <c r="ZV55" s="234"/>
      <c r="ZW55" s="234"/>
      <c r="ZX55" s="234"/>
      <c r="ZY55" s="234"/>
      <c r="ZZ55" s="234"/>
      <c r="AAA55" s="234"/>
      <c r="AAB55" s="234"/>
      <c r="AAC55" s="234"/>
      <c r="AAD55" s="234"/>
      <c r="AAE55" s="234"/>
      <c r="AAF55" s="234"/>
      <c r="AAG55" s="234"/>
      <c r="AAH55" s="234"/>
      <c r="AAI55" s="234"/>
      <c r="AAJ55" s="234"/>
      <c r="AAK55" s="234"/>
      <c r="AAL55" s="234"/>
      <c r="AAM55" s="234"/>
      <c r="AAN55" s="234"/>
      <c r="AAO55" s="234"/>
      <c r="AAP55" s="234"/>
      <c r="AAQ55" s="234"/>
      <c r="AAR55" s="234"/>
      <c r="AAS55" s="234"/>
      <c r="AAT55" s="234"/>
      <c r="AAU55" s="234"/>
      <c r="AAV55" s="234"/>
      <c r="AAW55" s="234"/>
      <c r="AAX55" s="234"/>
      <c r="AAY55" s="234"/>
      <c r="AAZ55" s="234"/>
      <c r="ABA55" s="234"/>
      <c r="ABB55" s="234"/>
      <c r="ABC55" s="234"/>
      <c r="ABD55" s="234"/>
      <c r="ABE55" s="234"/>
      <c r="ABF55" s="234"/>
      <c r="ABG55" s="234"/>
      <c r="ABH55" s="234"/>
      <c r="ABI55" s="234"/>
      <c r="ABJ55" s="234"/>
      <c r="ABK55" s="234"/>
      <c r="ABL55" s="234"/>
      <c r="ABM55" s="234"/>
      <c r="ABN55" s="234"/>
      <c r="ABO55" s="234"/>
      <c r="ABP55" s="234"/>
      <c r="ABQ55" s="234"/>
      <c r="ABR55" s="234"/>
      <c r="ABS55" s="234"/>
      <c r="ABT55" s="234"/>
      <c r="ABU55" s="234"/>
      <c r="ABV55" s="234"/>
      <c r="ABW55" s="234"/>
      <c r="ABX55" s="234"/>
      <c r="ABY55" s="234"/>
      <c r="ABZ55" s="234"/>
      <c r="ACA55" s="234"/>
      <c r="ACB55" s="234"/>
      <c r="ACC55" s="234"/>
      <c r="ACD55" s="234"/>
      <c r="ACE55" s="234"/>
      <c r="ACF55" s="234"/>
      <c r="ACG55" s="234"/>
      <c r="ACH55" s="234"/>
      <c r="ACI55" s="234"/>
      <c r="ACJ55" s="234"/>
      <c r="ACK55" s="234"/>
      <c r="ACL55" s="234"/>
      <c r="ACM55" s="234"/>
      <c r="ACN55" s="234"/>
      <c r="ACO55" s="234"/>
      <c r="ACP55" s="234"/>
      <c r="ACQ55" s="234"/>
      <c r="ACR55" s="234"/>
      <c r="ACS55" s="234"/>
      <c r="ACT55" s="234"/>
      <c r="ACU55" s="234"/>
      <c r="ACV55" s="234"/>
      <c r="ACW55" s="234"/>
      <c r="ACX55" s="234"/>
      <c r="ACY55" s="234"/>
      <c r="ACZ55" s="234"/>
      <c r="ADA55" s="234"/>
      <c r="ADB55" s="234"/>
      <c r="ADC55" s="234"/>
      <c r="ADD55" s="234"/>
      <c r="ADE55" s="234"/>
      <c r="ADF55" s="234"/>
      <c r="ADG55" s="234"/>
      <c r="ADH55" s="234"/>
      <c r="ADI55" s="234"/>
      <c r="ADJ55" s="234"/>
      <c r="ADK55" s="234"/>
      <c r="ADL55" s="234"/>
      <c r="ADM55" s="234"/>
      <c r="ADN55" s="234"/>
      <c r="ADO55" s="234"/>
      <c r="ADP55" s="234"/>
      <c r="ADQ55" s="234"/>
      <c r="ADR55" s="234"/>
      <c r="ADS55" s="234"/>
      <c r="ADT55" s="234"/>
      <c r="ADU55" s="234"/>
      <c r="ADV55" s="234"/>
      <c r="ADW55" s="234"/>
      <c r="ADX55" s="234"/>
      <c r="ADY55" s="234"/>
      <c r="ADZ55" s="234"/>
      <c r="AEA55" s="234"/>
      <c r="AEB55" s="234"/>
      <c r="AEC55" s="234"/>
      <c r="AED55" s="234"/>
      <c r="AEE55" s="234"/>
      <c r="AEF55" s="234"/>
      <c r="AEG55" s="234"/>
      <c r="AEH55" s="234"/>
      <c r="AEI55" s="234"/>
      <c r="AEJ55" s="234"/>
      <c r="AEK55" s="234"/>
      <c r="AEL55" s="234"/>
      <c r="AEM55" s="234"/>
      <c r="AEN55" s="234"/>
      <c r="AEO55" s="234"/>
      <c r="AEP55" s="234"/>
      <c r="AEQ55" s="234"/>
      <c r="AER55" s="234"/>
      <c r="AES55" s="234"/>
      <c r="AET55" s="234"/>
      <c r="AEU55" s="234"/>
      <c r="AEV55" s="234"/>
      <c r="AEW55" s="234"/>
      <c r="AEX55" s="234"/>
      <c r="AEY55" s="234"/>
      <c r="AEZ55" s="234"/>
      <c r="AFA55" s="234"/>
      <c r="AFB55" s="234"/>
      <c r="AFC55" s="234"/>
      <c r="AFD55" s="234"/>
      <c r="AFE55" s="234"/>
      <c r="AFF55" s="234"/>
      <c r="AFG55" s="234"/>
      <c r="AFH55" s="234"/>
      <c r="AFI55" s="234"/>
      <c r="AFJ55" s="234"/>
      <c r="AFK55" s="234"/>
      <c r="AFL55" s="234"/>
      <c r="AFM55" s="234"/>
      <c r="AFN55" s="234"/>
      <c r="AFO55" s="234"/>
      <c r="AFP55" s="234"/>
      <c r="AFQ55" s="234"/>
      <c r="AFR55" s="234"/>
      <c r="AFS55" s="234"/>
      <c r="AFT55" s="234"/>
      <c r="AFU55" s="234"/>
      <c r="AFV55" s="234"/>
      <c r="AFW55" s="234"/>
      <c r="AFX55" s="234"/>
      <c r="AFY55" s="234"/>
      <c r="AFZ55" s="234"/>
      <c r="AGA55" s="234"/>
      <c r="AGB55" s="234"/>
      <c r="AGC55" s="234"/>
      <c r="AGD55" s="234"/>
      <c r="AGE55" s="234"/>
      <c r="AGF55" s="234"/>
      <c r="AGG55" s="234"/>
      <c r="AGH55" s="234"/>
      <c r="AGI55" s="234"/>
      <c r="AGJ55" s="234"/>
      <c r="AGK55" s="234"/>
      <c r="AGL55" s="234"/>
      <c r="AGM55" s="234"/>
      <c r="AGN55" s="234"/>
      <c r="AGO55" s="234"/>
      <c r="AGP55" s="234"/>
      <c r="AGQ55" s="234"/>
      <c r="AGR55" s="234"/>
      <c r="AGS55" s="234"/>
      <c r="AGT55" s="234"/>
      <c r="AGU55" s="234"/>
      <c r="AGV55" s="234"/>
      <c r="AGW55" s="234"/>
      <c r="AGX55" s="234"/>
      <c r="AGY55" s="234"/>
      <c r="AGZ55" s="234"/>
      <c r="AHA55" s="234"/>
      <c r="AHB55" s="234"/>
      <c r="AHC55" s="234"/>
      <c r="AHD55" s="234"/>
      <c r="AHE55" s="234"/>
      <c r="AHF55" s="234"/>
      <c r="AHG55" s="234"/>
      <c r="AHH55" s="234"/>
      <c r="AHI55" s="234"/>
      <c r="AHJ55" s="234"/>
      <c r="AHK55" s="234"/>
      <c r="AHL55" s="234"/>
      <c r="AHM55" s="234"/>
      <c r="AHN55" s="234"/>
      <c r="AHO55" s="234"/>
      <c r="AHP55" s="234"/>
      <c r="AHQ55" s="234"/>
      <c r="AHR55" s="234"/>
      <c r="AHS55" s="234"/>
      <c r="AHT55" s="234"/>
      <c r="AHU55" s="234"/>
      <c r="AHV55" s="234"/>
      <c r="AHW55" s="234"/>
      <c r="AHX55" s="234"/>
      <c r="AHY55" s="234"/>
      <c r="AHZ55" s="234"/>
      <c r="AIA55" s="234"/>
      <c r="AIB55" s="234"/>
      <c r="AIC55" s="234"/>
      <c r="AID55" s="234"/>
      <c r="AIE55" s="234"/>
      <c r="AIF55" s="234"/>
      <c r="AIG55" s="234"/>
      <c r="AIH55" s="234"/>
      <c r="AII55" s="234"/>
      <c r="AIJ55" s="234"/>
      <c r="AIK55" s="234"/>
      <c r="AIL55" s="234"/>
      <c r="AIM55" s="234"/>
      <c r="AIN55" s="234"/>
      <c r="AIO55" s="234"/>
      <c r="AIP55" s="234"/>
      <c r="AIQ55" s="234"/>
      <c r="AIR55" s="234"/>
      <c r="AIS55" s="234"/>
      <c r="AIT55" s="234"/>
      <c r="AIU55" s="234"/>
      <c r="AIV55" s="234"/>
      <c r="AIW55" s="234"/>
      <c r="AIX55" s="234"/>
      <c r="AIY55" s="234"/>
      <c r="AIZ55" s="234"/>
      <c r="AJA55" s="234"/>
      <c r="AJB55" s="234"/>
      <c r="AJC55" s="234"/>
      <c r="AJD55" s="234"/>
      <c r="AJE55" s="234"/>
      <c r="AJF55" s="234"/>
      <c r="AJG55" s="234"/>
      <c r="AJH55" s="234"/>
      <c r="AJI55" s="234"/>
      <c r="AJJ55" s="234"/>
      <c r="AJK55" s="234"/>
      <c r="AJL55" s="234"/>
      <c r="AJM55" s="234"/>
      <c r="AJN55" s="234"/>
      <c r="AJO55" s="234"/>
      <c r="AJP55" s="234"/>
      <c r="AJQ55" s="234"/>
      <c r="AJR55" s="234"/>
      <c r="AJS55" s="234"/>
      <c r="AJT55" s="234"/>
      <c r="AJU55" s="234"/>
      <c r="AJV55" s="234"/>
      <c r="AJW55" s="234"/>
      <c r="AJX55" s="234"/>
      <c r="AJY55" s="234"/>
      <c r="AJZ55" s="234"/>
      <c r="AKA55" s="234"/>
      <c r="AKB55" s="234"/>
      <c r="AKC55" s="234"/>
      <c r="AKD55" s="234"/>
      <c r="AKE55" s="234"/>
      <c r="AKF55" s="234"/>
      <c r="AKG55" s="234"/>
      <c r="AKH55" s="234"/>
      <c r="AKI55" s="234"/>
      <c r="AKJ55" s="234"/>
      <c r="AKK55" s="234"/>
      <c r="AKL55" s="234"/>
      <c r="AKM55" s="234"/>
      <c r="AKN55" s="234"/>
      <c r="AKO55" s="234"/>
      <c r="AKP55" s="234"/>
      <c r="AKQ55" s="234"/>
      <c r="AKR55" s="234"/>
      <c r="AKS55" s="234"/>
      <c r="AKT55" s="234"/>
      <c r="AKU55" s="234"/>
      <c r="AKV55" s="234"/>
      <c r="AKW55" s="234"/>
      <c r="AKX55" s="234"/>
      <c r="AKY55" s="234"/>
      <c r="AKZ55" s="234"/>
      <c r="ALA55" s="234"/>
      <c r="ALB55" s="234"/>
      <c r="ALC55" s="234"/>
      <c r="ALD55" s="234"/>
      <c r="ALE55" s="234"/>
      <c r="ALF55" s="234"/>
      <c r="ALG55" s="234"/>
      <c r="ALH55" s="234"/>
      <c r="ALI55" s="234"/>
      <c r="ALJ55" s="234"/>
      <c r="ALK55" s="234"/>
      <c r="ALL55" s="234"/>
      <c r="ALM55" s="234"/>
      <c r="ALN55" s="234"/>
      <c r="ALO55" s="234"/>
      <c r="ALP55" s="234"/>
      <c r="ALQ55" s="234"/>
      <c r="ALR55" s="234"/>
      <c r="ALS55" s="234"/>
      <c r="ALT55" s="234"/>
      <c r="ALU55" s="234"/>
      <c r="ALV55" s="234"/>
      <c r="ALW55" s="234"/>
      <c r="ALX55" s="234"/>
      <c r="ALY55" s="234"/>
      <c r="ALZ55" s="234"/>
      <c r="AMA55" s="234"/>
      <c r="AMB55" s="234"/>
      <c r="AMC55" s="234"/>
      <c r="AMD55" s="234"/>
      <c r="AME55" s="234"/>
      <c r="AMF55" s="234"/>
      <c r="AMG55" s="234"/>
      <c r="AMH55" s="234"/>
      <c r="AMI55" s="234"/>
      <c r="AMJ55" s="234"/>
      <c r="AMK55" s="234"/>
      <c r="AML55" s="234"/>
      <c r="AMM55" s="234"/>
      <c r="AMN55" s="234"/>
      <c r="AMO55" s="234"/>
      <c r="AMP55" s="234"/>
      <c r="AMQ55" s="234"/>
      <c r="AMR55" s="234"/>
      <c r="AMS55" s="234"/>
      <c r="AMT55" s="234"/>
      <c r="AMU55" s="234"/>
      <c r="AMV55" s="234"/>
      <c r="AMW55" s="234"/>
      <c r="AMX55" s="234"/>
      <c r="AMY55" s="234"/>
      <c r="AMZ55" s="234"/>
      <c r="ANA55" s="234"/>
      <c r="ANB55" s="234"/>
      <c r="ANC55" s="234"/>
      <c r="AND55" s="234"/>
      <c r="ANE55" s="234"/>
      <c r="ANF55" s="234"/>
      <c r="ANG55" s="234"/>
      <c r="ANH55" s="234"/>
      <c r="ANI55" s="234"/>
      <c r="ANJ55" s="234"/>
      <c r="ANK55" s="234"/>
      <c r="ANL55" s="234"/>
      <c r="ANM55" s="234"/>
      <c r="ANN55" s="234"/>
      <c r="ANO55" s="234"/>
      <c r="ANP55" s="234"/>
      <c r="ANQ55" s="234"/>
      <c r="ANR55" s="234"/>
      <c r="ANS55" s="234"/>
      <c r="ANT55" s="234"/>
      <c r="ANU55" s="234"/>
      <c r="ANV55" s="234"/>
      <c r="ANW55" s="234"/>
      <c r="ANX55" s="234"/>
      <c r="ANY55" s="234"/>
      <c r="ANZ55" s="234"/>
      <c r="AOA55" s="234"/>
      <c r="AOB55" s="234"/>
      <c r="AOC55" s="234"/>
      <c r="AOD55" s="234"/>
      <c r="AOE55" s="234"/>
      <c r="AOF55" s="234"/>
      <c r="AOG55" s="234"/>
      <c r="AOH55" s="234"/>
      <c r="AOI55" s="234"/>
      <c r="AOJ55" s="234"/>
      <c r="AOK55" s="234"/>
      <c r="AOL55" s="234"/>
      <c r="AOM55" s="234"/>
      <c r="AON55" s="234"/>
      <c r="AOO55" s="234"/>
      <c r="AOP55" s="234"/>
      <c r="AOQ55" s="234"/>
      <c r="AOR55" s="234"/>
      <c r="AOS55" s="234"/>
      <c r="AOT55" s="234"/>
      <c r="AOU55" s="234"/>
      <c r="AOV55" s="234"/>
      <c r="AOW55" s="234"/>
      <c r="AOX55" s="234"/>
      <c r="AOY55" s="234"/>
      <c r="AOZ55" s="234"/>
      <c r="APA55" s="234"/>
      <c r="APB55" s="234"/>
      <c r="APC55" s="234"/>
      <c r="APD55" s="234"/>
      <c r="APE55" s="234"/>
      <c r="APF55" s="234"/>
      <c r="APG55" s="234"/>
      <c r="APH55" s="234"/>
      <c r="API55" s="234"/>
      <c r="APJ55" s="234"/>
      <c r="APK55" s="234"/>
      <c r="APL55" s="234"/>
      <c r="APM55" s="234"/>
      <c r="APN55" s="234"/>
      <c r="APO55" s="234"/>
      <c r="APP55" s="234"/>
      <c r="APQ55" s="234"/>
      <c r="APR55" s="234"/>
      <c r="APS55" s="234"/>
      <c r="APT55" s="234"/>
      <c r="APU55" s="234"/>
      <c r="APV55" s="234"/>
      <c r="APW55" s="234"/>
      <c r="APX55" s="234"/>
      <c r="APY55" s="234"/>
      <c r="APZ55" s="234"/>
      <c r="AQA55" s="234"/>
      <c r="AQB55" s="234"/>
      <c r="AQC55" s="234"/>
      <c r="AQD55" s="234"/>
      <c r="AQE55" s="234"/>
      <c r="AQF55" s="234"/>
      <c r="AQG55" s="234"/>
      <c r="AQH55" s="234"/>
      <c r="AQI55" s="234"/>
      <c r="AQJ55" s="234"/>
      <c r="AQK55" s="234"/>
      <c r="AQL55" s="234"/>
      <c r="AQM55" s="234"/>
      <c r="AQN55" s="234"/>
      <c r="AQO55" s="234"/>
      <c r="AQP55" s="234"/>
      <c r="AQQ55" s="234"/>
      <c r="AQR55" s="234"/>
      <c r="AQS55" s="234"/>
      <c r="AQT55" s="234"/>
      <c r="AQU55" s="234"/>
      <c r="AQV55" s="234"/>
      <c r="AQW55" s="234"/>
      <c r="AQX55" s="234"/>
      <c r="AQY55" s="234"/>
      <c r="AQZ55" s="234"/>
      <c r="ARA55" s="234"/>
      <c r="ARB55" s="234"/>
      <c r="ARC55" s="234"/>
      <c r="ARD55" s="234"/>
      <c r="ARE55" s="234"/>
      <c r="ARF55" s="234"/>
      <c r="ARG55" s="234"/>
      <c r="ARH55" s="234"/>
      <c r="ARI55" s="234"/>
      <c r="ARJ55" s="234"/>
      <c r="ARK55" s="234"/>
      <c r="ARL55" s="234"/>
      <c r="ARM55" s="234"/>
      <c r="ARN55" s="234"/>
      <c r="ARO55" s="234"/>
      <c r="ARP55" s="234"/>
      <c r="ARQ55" s="234"/>
      <c r="ARR55" s="234"/>
      <c r="ARS55" s="234"/>
      <c r="ART55" s="234"/>
      <c r="ARU55" s="234"/>
      <c r="ARV55" s="234"/>
      <c r="ARW55" s="234"/>
      <c r="ARX55" s="234"/>
      <c r="ARY55" s="234"/>
      <c r="ARZ55" s="234"/>
      <c r="ASA55" s="234"/>
      <c r="ASB55" s="234"/>
      <c r="ASC55" s="234"/>
      <c r="ASD55" s="234"/>
      <c r="ASE55" s="234"/>
      <c r="ASF55" s="234"/>
      <c r="ASG55" s="234"/>
      <c r="ASH55" s="234"/>
      <c r="ASI55" s="234"/>
      <c r="ASJ55" s="234"/>
      <c r="ASK55" s="234"/>
      <c r="ASL55" s="234"/>
      <c r="ASM55" s="234"/>
      <c r="ASN55" s="234"/>
      <c r="ASO55" s="234"/>
      <c r="ASP55" s="234"/>
      <c r="ASQ55" s="234"/>
      <c r="ASR55" s="234"/>
      <c r="ASS55" s="234"/>
      <c r="AST55" s="234"/>
      <c r="ASU55" s="234"/>
      <c r="ASV55" s="234"/>
      <c r="ASW55" s="234"/>
      <c r="ASX55" s="234"/>
      <c r="ASY55" s="234"/>
      <c r="ASZ55" s="234"/>
      <c r="ATA55" s="234"/>
      <c r="ATB55" s="234"/>
      <c r="ATC55" s="234"/>
      <c r="ATD55" s="234"/>
      <c r="ATE55" s="234"/>
      <c r="ATF55" s="234"/>
      <c r="ATG55" s="234"/>
      <c r="ATH55" s="234"/>
      <c r="ATI55" s="234"/>
      <c r="ATJ55" s="234"/>
      <c r="ATK55" s="234"/>
      <c r="ATL55" s="234"/>
      <c r="ATM55" s="234"/>
      <c r="ATN55" s="234"/>
      <c r="ATO55" s="234"/>
      <c r="ATP55" s="234"/>
      <c r="ATQ55" s="234"/>
      <c r="ATR55" s="234"/>
      <c r="ATS55" s="234"/>
      <c r="ATT55" s="234"/>
      <c r="ATU55" s="234"/>
      <c r="ATV55" s="234"/>
      <c r="ATW55" s="234"/>
      <c r="ATX55" s="234"/>
      <c r="ATY55" s="234"/>
      <c r="ATZ55" s="234"/>
      <c r="AUA55" s="234"/>
      <c r="AUB55" s="234"/>
      <c r="AUC55" s="234"/>
      <c r="AUD55" s="234"/>
      <c r="AUE55" s="234"/>
      <c r="AUF55" s="234"/>
      <c r="AUG55" s="234"/>
      <c r="AUH55" s="234"/>
      <c r="AUI55" s="234"/>
      <c r="AUJ55" s="234"/>
      <c r="AUK55" s="234"/>
      <c r="AUL55" s="234"/>
      <c r="AUM55" s="234"/>
      <c r="AUN55" s="234"/>
      <c r="AUO55" s="234"/>
      <c r="AUP55" s="234"/>
      <c r="AUQ55" s="234"/>
      <c r="AUR55" s="234"/>
      <c r="AUS55" s="234"/>
      <c r="AUT55" s="234"/>
      <c r="AUU55" s="234"/>
      <c r="AUV55" s="234"/>
      <c r="AUW55" s="234"/>
      <c r="AUX55" s="234"/>
      <c r="AUY55" s="234"/>
      <c r="AUZ55" s="234"/>
      <c r="AVA55" s="234"/>
      <c r="AVB55" s="234"/>
      <c r="AVC55" s="234"/>
      <c r="AVD55" s="234"/>
      <c r="AVE55" s="234"/>
      <c r="AVF55" s="234"/>
      <c r="AVG55" s="234"/>
      <c r="AVH55" s="234"/>
      <c r="AVI55" s="234"/>
      <c r="AVJ55" s="234"/>
      <c r="AVK55" s="234"/>
      <c r="AVL55" s="234"/>
      <c r="AVM55" s="234"/>
      <c r="AVN55" s="234"/>
      <c r="AVO55" s="234"/>
      <c r="AVP55" s="234"/>
      <c r="AVQ55" s="234"/>
      <c r="AVR55" s="234"/>
      <c r="AVS55" s="234"/>
      <c r="AVT55" s="234"/>
      <c r="AVU55" s="234"/>
      <c r="AVV55" s="234"/>
      <c r="AVW55" s="234"/>
      <c r="AVX55" s="234"/>
      <c r="AVY55" s="234"/>
      <c r="AVZ55" s="234"/>
      <c r="AWA55" s="234"/>
      <c r="AWB55" s="234"/>
      <c r="AWC55" s="234"/>
      <c r="AWD55" s="234"/>
      <c r="AWE55" s="234"/>
      <c r="AWF55" s="234"/>
      <c r="AWG55" s="234"/>
      <c r="AWH55" s="234"/>
      <c r="AWI55" s="234"/>
      <c r="AWJ55" s="234"/>
      <c r="AWK55" s="234"/>
      <c r="AWL55" s="234"/>
      <c r="AWM55" s="234"/>
      <c r="AWN55" s="234"/>
      <c r="AWO55" s="234"/>
      <c r="AWP55" s="234"/>
      <c r="AWQ55" s="234"/>
      <c r="AWR55" s="234"/>
      <c r="AWS55" s="234"/>
      <c r="AWT55" s="234"/>
      <c r="AWU55" s="234"/>
      <c r="AWV55" s="234"/>
      <c r="AWW55" s="234"/>
      <c r="AWX55" s="234"/>
      <c r="AWY55" s="234"/>
      <c r="AWZ55" s="234"/>
      <c r="AXA55" s="234"/>
      <c r="AXB55" s="234"/>
      <c r="AXC55" s="234"/>
      <c r="AXD55" s="234"/>
      <c r="AXE55" s="234"/>
      <c r="AXF55" s="234"/>
      <c r="AXG55" s="234"/>
      <c r="AXH55" s="234"/>
      <c r="AXI55" s="234"/>
      <c r="AXJ55" s="234"/>
      <c r="AXK55" s="234"/>
      <c r="AXL55" s="234"/>
      <c r="AXM55" s="234"/>
      <c r="AXN55" s="234"/>
      <c r="AXO55" s="234"/>
      <c r="AXP55" s="234"/>
      <c r="AXQ55" s="234"/>
      <c r="AXR55" s="234"/>
      <c r="AXS55" s="234"/>
      <c r="AXT55" s="234"/>
      <c r="AXU55" s="234"/>
      <c r="AXV55" s="234"/>
      <c r="AXW55" s="234"/>
      <c r="AXX55" s="234"/>
      <c r="AXY55" s="234"/>
      <c r="AXZ55" s="234"/>
      <c r="AYA55" s="234"/>
      <c r="AYB55" s="234"/>
      <c r="AYC55" s="234"/>
      <c r="AYD55" s="234"/>
      <c r="AYE55" s="234"/>
      <c r="AYF55" s="234"/>
      <c r="AYG55" s="234"/>
      <c r="AYH55" s="234"/>
      <c r="AYI55" s="234"/>
      <c r="AYJ55" s="234"/>
      <c r="AYK55" s="234"/>
      <c r="AYL55" s="234"/>
      <c r="AYM55" s="234"/>
      <c r="AYN55" s="234"/>
      <c r="AYO55" s="234"/>
      <c r="AYP55" s="234"/>
      <c r="AYQ55" s="234"/>
      <c r="AYR55" s="234"/>
      <c r="AYS55" s="234"/>
      <c r="AYT55" s="234"/>
      <c r="AYU55" s="234"/>
      <c r="AYV55" s="234"/>
      <c r="AYW55" s="234"/>
      <c r="AYX55" s="234"/>
      <c r="AYY55" s="234"/>
      <c r="AYZ55" s="234"/>
      <c r="AZA55" s="234"/>
      <c r="AZB55" s="234"/>
      <c r="AZC55" s="234"/>
      <c r="AZD55" s="234"/>
      <c r="AZE55" s="234"/>
      <c r="AZF55" s="234"/>
      <c r="AZG55" s="234"/>
      <c r="AZH55" s="234"/>
      <c r="AZI55" s="234"/>
      <c r="AZJ55" s="234"/>
      <c r="AZK55" s="234"/>
      <c r="AZL55" s="234"/>
      <c r="AZM55" s="234"/>
      <c r="AZN55" s="234"/>
      <c r="AZO55" s="234"/>
      <c r="AZP55" s="234"/>
      <c r="AZQ55" s="234"/>
      <c r="AZR55" s="234"/>
      <c r="AZS55" s="234"/>
      <c r="AZT55" s="234"/>
      <c r="AZU55" s="234"/>
      <c r="AZV55" s="234"/>
      <c r="AZW55" s="234"/>
      <c r="AZX55" s="234"/>
      <c r="AZY55" s="234"/>
      <c r="AZZ55" s="234"/>
      <c r="BAA55" s="234"/>
      <c r="BAB55" s="234"/>
      <c r="BAC55" s="234"/>
      <c r="BAD55" s="234"/>
      <c r="BAE55" s="234"/>
      <c r="BAF55" s="234"/>
      <c r="BAG55" s="234"/>
      <c r="BAH55" s="234"/>
      <c r="BAI55" s="234"/>
      <c r="BAJ55" s="234"/>
      <c r="BAK55" s="234"/>
      <c r="BAL55" s="234"/>
      <c r="BAM55" s="234"/>
      <c r="BAN55" s="234"/>
      <c r="BAO55" s="234"/>
      <c r="BAP55" s="234"/>
      <c r="BAQ55" s="234"/>
      <c r="BAR55" s="234"/>
      <c r="BAS55" s="234"/>
      <c r="BAT55" s="234"/>
      <c r="BAU55" s="234"/>
      <c r="BAV55" s="234"/>
      <c r="BAW55" s="234"/>
      <c r="BAX55" s="234"/>
      <c r="BAY55" s="234"/>
      <c r="BAZ55" s="234"/>
      <c r="BBA55" s="234"/>
      <c r="BBB55" s="234"/>
      <c r="BBC55" s="234"/>
      <c r="BBD55" s="234"/>
      <c r="BBE55" s="234"/>
      <c r="BBF55" s="234"/>
      <c r="BBG55" s="234"/>
      <c r="BBH55" s="234"/>
      <c r="BBI55" s="234"/>
      <c r="BBJ55" s="234"/>
      <c r="BBK55" s="234"/>
      <c r="BBL55" s="234"/>
      <c r="BBM55" s="234"/>
      <c r="BBN55" s="234"/>
      <c r="BBO55" s="234"/>
      <c r="BBP55" s="234"/>
      <c r="BBQ55" s="234"/>
      <c r="BBR55" s="234"/>
      <c r="BBS55" s="234"/>
      <c r="BBT55" s="234"/>
      <c r="BBU55" s="234"/>
      <c r="BBV55" s="234"/>
      <c r="BBW55" s="234"/>
      <c r="BBX55" s="234"/>
      <c r="BBY55" s="234"/>
      <c r="BBZ55" s="234"/>
      <c r="BCA55" s="234"/>
      <c r="BCB55" s="234"/>
      <c r="BCC55" s="234"/>
      <c r="BCD55" s="234"/>
      <c r="BCE55" s="234"/>
      <c r="BCF55" s="234"/>
      <c r="BCG55" s="234"/>
      <c r="BCH55" s="234"/>
      <c r="BCI55" s="234"/>
      <c r="BCJ55" s="234"/>
      <c r="BCK55" s="234"/>
      <c r="BCL55" s="234"/>
      <c r="BCM55" s="234"/>
      <c r="BCN55" s="234"/>
      <c r="BCO55" s="234"/>
      <c r="BCP55" s="234"/>
      <c r="BCQ55" s="234"/>
      <c r="BCR55" s="234"/>
      <c r="BCS55" s="234"/>
      <c r="BCT55" s="234"/>
      <c r="BCU55" s="234"/>
      <c r="BCV55" s="234"/>
      <c r="BCW55" s="234"/>
      <c r="BCX55" s="234"/>
      <c r="BCY55" s="234"/>
      <c r="BCZ55" s="234"/>
      <c r="BDA55" s="234"/>
      <c r="BDB55" s="234"/>
      <c r="BDC55" s="234"/>
      <c r="BDD55" s="234"/>
      <c r="BDE55" s="234"/>
      <c r="BDF55" s="234"/>
      <c r="BDG55" s="234"/>
      <c r="BDH55" s="234"/>
      <c r="BDI55" s="234"/>
      <c r="BDJ55" s="234"/>
      <c r="BDK55" s="234"/>
      <c r="BDL55" s="234"/>
      <c r="BDM55" s="234"/>
      <c r="BDN55" s="234"/>
      <c r="BDO55" s="234"/>
      <c r="BDP55" s="234"/>
      <c r="BDQ55" s="234"/>
      <c r="BDR55" s="234"/>
      <c r="BDS55" s="234"/>
      <c r="BDT55" s="234"/>
      <c r="BDU55" s="234"/>
      <c r="BDV55" s="234"/>
      <c r="BDW55" s="234"/>
      <c r="BDX55" s="234"/>
      <c r="BDY55" s="234"/>
      <c r="BDZ55" s="234"/>
      <c r="BEA55" s="234"/>
      <c r="BEB55" s="234"/>
      <c r="BEC55" s="234"/>
      <c r="BED55" s="234"/>
      <c r="BEE55" s="234"/>
      <c r="BEF55" s="234"/>
      <c r="BEG55" s="234"/>
      <c r="BEH55" s="234"/>
      <c r="BEI55" s="234"/>
      <c r="BEJ55" s="234"/>
      <c r="BEK55" s="234"/>
      <c r="BEL55" s="234"/>
      <c r="BEM55" s="234"/>
      <c r="BEN55" s="234"/>
      <c r="BEO55" s="234"/>
      <c r="BEP55" s="234"/>
      <c r="BEQ55" s="234"/>
      <c r="BER55" s="234"/>
      <c r="BES55" s="234"/>
      <c r="BET55" s="234"/>
      <c r="BEU55" s="234"/>
      <c r="BEV55" s="234"/>
      <c r="BEW55" s="234"/>
      <c r="BEX55" s="234"/>
      <c r="BEY55" s="234"/>
      <c r="BEZ55" s="234"/>
      <c r="BFA55" s="234"/>
      <c r="BFB55" s="234"/>
      <c r="BFC55" s="234"/>
      <c r="BFD55" s="234"/>
      <c r="BFE55" s="234"/>
      <c r="BFF55" s="234"/>
      <c r="BFG55" s="234"/>
      <c r="BFH55" s="234"/>
      <c r="BFI55" s="234"/>
      <c r="BFJ55" s="234"/>
      <c r="BFK55" s="234"/>
      <c r="BFL55" s="234"/>
      <c r="BFM55" s="234"/>
      <c r="BFN55" s="234"/>
      <c r="BFO55" s="234"/>
      <c r="BFP55" s="234"/>
      <c r="BFQ55" s="234"/>
      <c r="BFR55" s="234"/>
      <c r="BFS55" s="234"/>
      <c r="BFT55" s="234"/>
      <c r="BFU55" s="234"/>
      <c r="BFV55" s="234"/>
      <c r="BFW55" s="234"/>
      <c r="BFX55" s="234"/>
      <c r="BFY55" s="234"/>
      <c r="BFZ55" s="234"/>
      <c r="BGA55" s="234"/>
      <c r="BGB55" s="234"/>
      <c r="BGC55" s="234"/>
      <c r="BGD55" s="234"/>
      <c r="BGE55" s="234"/>
      <c r="BGF55" s="234"/>
      <c r="BGG55" s="234"/>
      <c r="BGH55" s="234"/>
      <c r="BGI55" s="234"/>
      <c r="BGJ55" s="234"/>
      <c r="BGK55" s="234"/>
      <c r="BGL55" s="234"/>
      <c r="BGM55" s="234"/>
      <c r="BGN55" s="234"/>
      <c r="BGO55" s="234"/>
      <c r="BGP55" s="234"/>
      <c r="BGQ55" s="234"/>
      <c r="BGR55" s="234"/>
      <c r="BGS55" s="234"/>
      <c r="BGT55" s="234"/>
      <c r="BGU55" s="234"/>
      <c r="BGV55" s="234"/>
      <c r="BGW55" s="234"/>
      <c r="BGX55" s="234"/>
      <c r="BGY55" s="234"/>
      <c r="BGZ55" s="234"/>
      <c r="BHA55" s="234"/>
      <c r="BHB55" s="234"/>
      <c r="BHC55" s="234"/>
      <c r="BHD55" s="234"/>
      <c r="BHE55" s="234"/>
      <c r="BHF55" s="234"/>
      <c r="BHG55" s="234"/>
      <c r="BHH55" s="234"/>
      <c r="BHI55" s="234"/>
      <c r="BHJ55" s="234"/>
      <c r="BHK55" s="234"/>
      <c r="BHL55" s="234"/>
      <c r="BHM55" s="234"/>
      <c r="BHN55" s="234"/>
      <c r="BHO55" s="234"/>
      <c r="BHP55" s="234"/>
      <c r="BHQ55" s="234"/>
      <c r="BHR55" s="234"/>
      <c r="BHS55" s="234"/>
      <c r="BHT55" s="234"/>
      <c r="BHU55" s="234"/>
      <c r="BHV55" s="234"/>
      <c r="BHW55" s="234"/>
      <c r="BHX55" s="234"/>
      <c r="BHY55" s="234"/>
      <c r="BHZ55" s="234"/>
      <c r="BIA55" s="234"/>
      <c r="BIB55" s="234"/>
      <c r="BIC55" s="234"/>
      <c r="BID55" s="234"/>
      <c r="BIE55" s="234"/>
      <c r="BIF55" s="234"/>
      <c r="BIG55" s="234"/>
      <c r="BIH55" s="234"/>
      <c r="BII55" s="234"/>
      <c r="BIJ55" s="234"/>
      <c r="BIK55" s="234"/>
      <c r="BIL55" s="234"/>
      <c r="BIM55" s="234"/>
      <c r="BIN55" s="234"/>
      <c r="BIO55" s="234"/>
      <c r="BIP55" s="234"/>
      <c r="BIQ55" s="234"/>
      <c r="BIR55" s="234"/>
      <c r="BIS55" s="234"/>
      <c r="BIT55" s="234"/>
      <c r="BIU55" s="234"/>
      <c r="BIV55" s="234"/>
      <c r="BIW55" s="234"/>
      <c r="BIX55" s="234"/>
      <c r="BIY55" s="234"/>
      <c r="BIZ55" s="234"/>
      <c r="BJA55" s="234"/>
      <c r="BJB55" s="234"/>
      <c r="BJC55" s="234"/>
      <c r="BJD55" s="234"/>
      <c r="BJE55" s="234"/>
      <c r="BJF55" s="234"/>
      <c r="BJG55" s="234"/>
      <c r="BJH55" s="234"/>
      <c r="BJI55" s="234"/>
      <c r="BJJ55" s="234"/>
      <c r="BJK55" s="234"/>
      <c r="BJL55" s="234"/>
      <c r="BJM55" s="234"/>
      <c r="BJN55" s="234"/>
      <c r="BJO55" s="234"/>
      <c r="BJP55" s="234"/>
      <c r="BJQ55" s="234"/>
      <c r="BJR55" s="234"/>
      <c r="BJS55" s="234"/>
      <c r="BJT55" s="234"/>
      <c r="BJU55" s="234"/>
      <c r="BJV55" s="234"/>
      <c r="BJW55" s="234"/>
      <c r="BJX55" s="234"/>
      <c r="BJY55" s="234"/>
      <c r="BJZ55" s="234"/>
      <c r="BKA55" s="234"/>
      <c r="BKB55" s="234"/>
      <c r="BKC55" s="234"/>
      <c r="BKD55" s="234"/>
      <c r="BKE55" s="234"/>
      <c r="BKF55" s="234"/>
      <c r="BKG55" s="234"/>
      <c r="BKH55" s="234"/>
      <c r="BKI55" s="234"/>
      <c r="BKJ55" s="234"/>
      <c r="BKK55" s="234"/>
      <c r="BKL55" s="234"/>
      <c r="BKM55" s="234"/>
      <c r="BKN55" s="234"/>
      <c r="BKO55" s="234"/>
      <c r="BKP55" s="234"/>
      <c r="BKQ55" s="234"/>
      <c r="BKR55" s="234"/>
      <c r="BKS55" s="234"/>
      <c r="BKT55" s="234"/>
      <c r="BKU55" s="234"/>
      <c r="BKV55" s="234"/>
      <c r="BKW55" s="234"/>
      <c r="BKX55" s="234"/>
      <c r="BKY55" s="234"/>
      <c r="BKZ55" s="234"/>
      <c r="BLA55" s="234"/>
      <c r="BLB55" s="234"/>
      <c r="BLC55" s="234"/>
      <c r="BLD55" s="234"/>
      <c r="BLE55" s="234"/>
      <c r="BLF55" s="234"/>
      <c r="BLG55" s="234"/>
      <c r="BLH55" s="234"/>
      <c r="BLI55" s="234"/>
      <c r="BLJ55" s="234"/>
      <c r="BLK55" s="234"/>
      <c r="BLL55" s="234"/>
      <c r="BLM55" s="234"/>
      <c r="BLN55" s="234"/>
      <c r="BLO55" s="234"/>
      <c r="BLP55" s="234"/>
      <c r="BLQ55" s="234"/>
      <c r="BLR55" s="234"/>
      <c r="BLS55" s="234"/>
      <c r="BLT55" s="234"/>
      <c r="BLU55" s="234"/>
      <c r="BLV55" s="234"/>
      <c r="BLW55" s="234"/>
      <c r="BLX55" s="234"/>
      <c r="BLY55" s="234"/>
      <c r="BLZ55" s="234"/>
      <c r="BMA55" s="234"/>
      <c r="BMB55" s="234"/>
      <c r="BMC55" s="234"/>
      <c r="BMD55" s="234"/>
      <c r="BME55" s="234"/>
      <c r="BMF55" s="234"/>
      <c r="BMG55" s="234"/>
      <c r="BMH55" s="234"/>
      <c r="BMI55" s="234"/>
      <c r="BMJ55" s="234"/>
      <c r="BMK55" s="234"/>
      <c r="BML55" s="234"/>
      <c r="BMM55" s="234"/>
      <c r="BMN55" s="234"/>
      <c r="BMO55" s="234"/>
      <c r="BMP55" s="234"/>
      <c r="BMQ55" s="234"/>
      <c r="BMR55" s="234"/>
      <c r="BMS55" s="234"/>
      <c r="BMT55" s="234"/>
      <c r="BMU55" s="234"/>
      <c r="BMV55" s="234"/>
      <c r="BMW55" s="234"/>
      <c r="BMX55" s="234"/>
      <c r="BMY55" s="234"/>
      <c r="BMZ55" s="234"/>
      <c r="BNA55" s="234"/>
      <c r="BNB55" s="234"/>
      <c r="BNC55" s="234"/>
      <c r="BND55" s="234"/>
      <c r="BNE55" s="234"/>
      <c r="BNF55" s="234"/>
      <c r="BNG55" s="234"/>
      <c r="BNH55" s="234"/>
      <c r="BNI55" s="234"/>
      <c r="BNJ55" s="234"/>
      <c r="BNK55" s="234"/>
      <c r="BNL55" s="234"/>
      <c r="BNM55" s="234"/>
      <c r="BNN55" s="234"/>
      <c r="BNO55" s="234"/>
      <c r="BNP55" s="234"/>
      <c r="BNQ55" s="234"/>
      <c r="BNR55" s="234"/>
      <c r="BNS55" s="234"/>
      <c r="BNT55" s="234"/>
      <c r="BNU55" s="234"/>
      <c r="BNV55" s="234"/>
      <c r="BNW55" s="234"/>
      <c r="BNX55" s="234"/>
      <c r="BNY55" s="234"/>
      <c r="BNZ55" s="234"/>
      <c r="BOA55" s="234"/>
      <c r="BOB55" s="234"/>
      <c r="BOC55" s="234"/>
      <c r="BOD55" s="234"/>
      <c r="BOE55" s="234"/>
      <c r="BOF55" s="234"/>
      <c r="BOG55" s="234"/>
      <c r="BOH55" s="234"/>
      <c r="BOI55" s="234"/>
      <c r="BOJ55" s="234"/>
      <c r="BOK55" s="234"/>
      <c r="BOL55" s="234"/>
      <c r="BOM55" s="234"/>
      <c r="BON55" s="234"/>
      <c r="BOO55" s="234"/>
      <c r="BOP55" s="234"/>
      <c r="BOQ55" s="234"/>
      <c r="BOR55" s="234"/>
      <c r="BOS55" s="234"/>
      <c r="BOT55" s="234"/>
      <c r="BOU55" s="234"/>
      <c r="BOV55" s="234"/>
      <c r="BOW55" s="234"/>
      <c r="BOX55" s="234"/>
      <c r="BOY55" s="234"/>
      <c r="BOZ55" s="234"/>
      <c r="BPA55" s="234"/>
      <c r="BPB55" s="234"/>
      <c r="BPC55" s="234"/>
      <c r="BPD55" s="234"/>
      <c r="BPE55" s="234"/>
      <c r="BPF55" s="234"/>
      <c r="BPG55" s="234"/>
      <c r="BPH55" s="234"/>
      <c r="BPI55" s="234"/>
      <c r="BPJ55" s="234"/>
      <c r="BPK55" s="234"/>
      <c r="BPL55" s="234"/>
      <c r="BPM55" s="234"/>
      <c r="BPN55" s="234"/>
      <c r="BPO55" s="234"/>
      <c r="BPP55" s="234"/>
      <c r="BPQ55" s="234"/>
      <c r="BPR55" s="234"/>
      <c r="BPS55" s="234"/>
      <c r="BPT55" s="234"/>
      <c r="BPU55" s="234"/>
      <c r="BPV55" s="234"/>
      <c r="BPW55" s="234"/>
      <c r="BPX55" s="234"/>
      <c r="BPY55" s="234"/>
      <c r="BPZ55" s="234"/>
      <c r="BQA55" s="234"/>
      <c r="BQB55" s="234"/>
      <c r="BQC55" s="234"/>
      <c r="BQD55" s="234"/>
      <c r="BQE55" s="234"/>
      <c r="BQF55" s="234"/>
      <c r="BQG55" s="234"/>
      <c r="BQH55" s="234"/>
      <c r="BQI55" s="234"/>
      <c r="BQJ55" s="234"/>
      <c r="BQK55" s="234"/>
      <c r="BQL55" s="234"/>
      <c r="BQM55" s="234"/>
      <c r="BQN55" s="234"/>
      <c r="BQO55" s="234"/>
      <c r="BQP55" s="234"/>
      <c r="BQQ55" s="234"/>
      <c r="BQR55" s="234"/>
      <c r="BQS55" s="234"/>
      <c r="BQT55" s="234"/>
      <c r="BQU55" s="234"/>
      <c r="BQV55" s="234"/>
      <c r="BQW55" s="234"/>
      <c r="BQX55" s="234"/>
      <c r="BQY55" s="234"/>
      <c r="BQZ55" s="234"/>
      <c r="BRA55" s="234"/>
      <c r="BRB55" s="234"/>
      <c r="BRC55" s="234"/>
      <c r="BRD55" s="234"/>
      <c r="BRE55" s="234"/>
      <c r="BRF55" s="234"/>
      <c r="BRG55" s="234"/>
      <c r="BRH55" s="234"/>
      <c r="BRI55" s="234"/>
      <c r="BRJ55" s="234"/>
      <c r="BRK55" s="234"/>
      <c r="BRL55" s="234"/>
      <c r="BRM55" s="234"/>
      <c r="BRN55" s="234"/>
      <c r="BRO55" s="234"/>
      <c r="BRP55" s="234"/>
      <c r="BRQ55" s="234"/>
      <c r="BRR55" s="234"/>
      <c r="BRS55" s="234"/>
      <c r="BRT55" s="234"/>
      <c r="BRU55" s="234"/>
      <c r="BRV55" s="234"/>
      <c r="BRW55" s="234"/>
      <c r="BRX55" s="234"/>
      <c r="BRY55" s="234"/>
      <c r="BRZ55" s="234"/>
      <c r="BSA55" s="234"/>
      <c r="BSB55" s="234"/>
      <c r="BSC55" s="234"/>
      <c r="BSD55" s="234"/>
      <c r="BSE55" s="234"/>
      <c r="BSF55" s="234"/>
      <c r="BSG55" s="234"/>
      <c r="BSH55" s="234"/>
      <c r="BSI55" s="234"/>
      <c r="BSJ55" s="234"/>
      <c r="BSK55" s="234"/>
      <c r="BSL55" s="234"/>
      <c r="BSM55" s="234"/>
      <c r="BSN55" s="234"/>
      <c r="BSO55" s="234"/>
      <c r="BSP55" s="234"/>
      <c r="BSQ55" s="234"/>
      <c r="BSR55" s="234"/>
      <c r="BSS55" s="234"/>
      <c r="BST55" s="234"/>
      <c r="BSU55" s="234"/>
      <c r="BSV55" s="234"/>
      <c r="BSW55" s="234"/>
      <c r="BSX55" s="234"/>
      <c r="BSY55" s="234"/>
      <c r="BSZ55" s="234"/>
      <c r="BTA55" s="234"/>
      <c r="BTB55" s="234"/>
      <c r="BTC55" s="234"/>
      <c r="BTD55" s="234"/>
      <c r="BTE55" s="234"/>
      <c r="BTF55" s="234"/>
      <c r="BTG55" s="234"/>
      <c r="BTH55" s="234"/>
      <c r="BTI55" s="234"/>
      <c r="BTJ55" s="234"/>
      <c r="BTK55" s="234"/>
      <c r="BTL55" s="234"/>
      <c r="BTM55" s="234"/>
      <c r="BTN55" s="234"/>
      <c r="BTO55" s="234"/>
      <c r="BTP55" s="234"/>
      <c r="BTQ55" s="234"/>
      <c r="BTR55" s="234"/>
      <c r="BTS55" s="234"/>
      <c r="BTT55" s="234"/>
      <c r="BTU55" s="234"/>
      <c r="BTV55" s="234"/>
      <c r="BTW55" s="234"/>
      <c r="BTX55" s="234"/>
      <c r="BTY55" s="234"/>
      <c r="BTZ55" s="234"/>
      <c r="BUA55" s="234"/>
      <c r="BUB55" s="234"/>
      <c r="BUC55" s="234"/>
      <c r="BUD55" s="234"/>
      <c r="BUE55" s="234"/>
      <c r="BUF55" s="234"/>
      <c r="BUG55" s="234"/>
      <c r="BUH55" s="234"/>
      <c r="BUI55" s="234"/>
      <c r="BUJ55" s="234"/>
      <c r="BUK55" s="234"/>
      <c r="BUL55" s="234"/>
      <c r="BUM55" s="234"/>
      <c r="BUN55" s="234"/>
      <c r="BUO55" s="234"/>
      <c r="BUP55" s="234"/>
      <c r="BUQ55" s="234"/>
      <c r="BUR55" s="234"/>
      <c r="BUS55" s="234"/>
      <c r="BUT55" s="234"/>
      <c r="BUU55" s="234"/>
      <c r="BUV55" s="234"/>
      <c r="BUW55" s="234"/>
      <c r="BUX55" s="234"/>
      <c r="BUY55" s="234"/>
      <c r="BUZ55" s="234"/>
      <c r="BVA55" s="234"/>
      <c r="BVB55" s="234"/>
      <c r="BVC55" s="234"/>
      <c r="BVD55" s="234"/>
      <c r="BVE55" s="234"/>
      <c r="BVF55" s="234"/>
      <c r="BVG55" s="234"/>
      <c r="BVH55" s="234"/>
      <c r="BVI55" s="234"/>
      <c r="BVJ55" s="234"/>
      <c r="BVK55" s="234"/>
      <c r="BVL55" s="234"/>
      <c r="BVM55" s="234"/>
      <c r="BVN55" s="234"/>
      <c r="BVO55" s="234"/>
      <c r="BVP55" s="234"/>
      <c r="BVQ55" s="234"/>
      <c r="BVR55" s="234"/>
      <c r="BVS55" s="234"/>
      <c r="BVT55" s="234"/>
      <c r="BVU55" s="234"/>
      <c r="BVV55" s="234"/>
      <c r="BVW55" s="234"/>
      <c r="BVX55" s="234"/>
      <c r="BVY55" s="234"/>
      <c r="BVZ55" s="234"/>
      <c r="BWA55" s="234"/>
      <c r="BWB55" s="234"/>
      <c r="BWC55" s="234"/>
      <c r="BWD55" s="234"/>
      <c r="BWE55" s="234"/>
      <c r="BWF55" s="234"/>
      <c r="BWG55" s="234"/>
      <c r="BWH55" s="234"/>
      <c r="BWI55" s="234"/>
      <c r="BWJ55" s="234"/>
      <c r="BWK55" s="234"/>
      <c r="BWL55" s="234"/>
      <c r="BWM55" s="234"/>
      <c r="BWN55" s="234"/>
      <c r="BWO55" s="234"/>
      <c r="BWP55" s="234"/>
      <c r="BWQ55" s="234"/>
      <c r="BWR55" s="234"/>
      <c r="BWS55" s="234"/>
      <c r="BWT55" s="234"/>
      <c r="BWU55" s="234"/>
      <c r="BWV55" s="234"/>
      <c r="BWW55" s="234"/>
      <c r="BWX55" s="234"/>
      <c r="BWY55" s="234"/>
      <c r="BWZ55" s="234"/>
      <c r="BXA55" s="234"/>
      <c r="BXB55" s="234"/>
      <c r="BXC55" s="234"/>
      <c r="BXD55" s="234"/>
      <c r="BXE55" s="234"/>
      <c r="BXF55" s="234"/>
      <c r="BXG55" s="234"/>
      <c r="BXH55" s="234"/>
      <c r="BXI55" s="234"/>
      <c r="BXJ55" s="234"/>
      <c r="BXK55" s="234"/>
      <c r="BXL55" s="234"/>
      <c r="BXM55" s="234"/>
      <c r="BXN55" s="234"/>
      <c r="BXO55" s="234"/>
      <c r="BXP55" s="234"/>
      <c r="BXQ55" s="234"/>
      <c r="BXR55" s="234"/>
      <c r="BXS55" s="234"/>
      <c r="BXT55" s="234"/>
      <c r="BXU55" s="234"/>
      <c r="BXV55" s="234"/>
      <c r="BXW55" s="234"/>
      <c r="BXX55" s="234"/>
      <c r="BXY55" s="234"/>
      <c r="BXZ55" s="234"/>
      <c r="BYA55" s="234"/>
      <c r="BYB55" s="234"/>
      <c r="BYC55" s="234"/>
      <c r="BYD55" s="234"/>
      <c r="BYE55" s="234"/>
      <c r="BYF55" s="234"/>
      <c r="BYG55" s="234"/>
      <c r="BYH55" s="234"/>
      <c r="BYI55" s="234"/>
      <c r="BYJ55" s="234"/>
      <c r="BYK55" s="234"/>
      <c r="BYL55" s="234"/>
      <c r="BYM55" s="234"/>
      <c r="BYN55" s="234"/>
      <c r="BYO55" s="234"/>
      <c r="BYP55" s="234"/>
      <c r="BYQ55" s="234"/>
      <c r="BYR55" s="234"/>
      <c r="BYS55" s="234"/>
      <c r="BYT55" s="234"/>
      <c r="BYU55" s="234"/>
      <c r="BYV55" s="234"/>
      <c r="BYW55" s="234"/>
      <c r="BYX55" s="234"/>
      <c r="BYY55" s="234"/>
      <c r="BYZ55" s="234"/>
      <c r="BZA55" s="234"/>
      <c r="BZB55" s="234"/>
      <c r="BZC55" s="234"/>
      <c r="BZD55" s="234"/>
      <c r="BZE55" s="234"/>
      <c r="BZF55" s="234"/>
      <c r="BZG55" s="234"/>
      <c r="BZH55" s="234"/>
      <c r="BZI55" s="234"/>
      <c r="BZJ55" s="234"/>
      <c r="BZK55" s="234"/>
      <c r="BZL55" s="234"/>
      <c r="BZM55" s="234"/>
      <c r="BZN55" s="234"/>
      <c r="BZO55" s="234"/>
      <c r="BZP55" s="234"/>
      <c r="BZQ55" s="234"/>
      <c r="BZR55" s="234"/>
      <c r="BZS55" s="234"/>
      <c r="BZT55" s="234"/>
      <c r="BZU55" s="234"/>
      <c r="BZV55" s="234"/>
      <c r="BZW55" s="234"/>
      <c r="BZX55" s="234"/>
      <c r="BZY55" s="234"/>
      <c r="BZZ55" s="234"/>
      <c r="CAA55" s="234"/>
      <c r="CAB55" s="234"/>
      <c r="CAC55" s="234"/>
      <c r="CAD55" s="234"/>
      <c r="CAE55" s="234"/>
      <c r="CAF55" s="234"/>
      <c r="CAG55" s="234"/>
      <c r="CAH55" s="234"/>
      <c r="CAI55" s="234"/>
      <c r="CAJ55" s="234"/>
      <c r="CAK55" s="234"/>
      <c r="CAL55" s="234"/>
      <c r="CAM55" s="234"/>
      <c r="CAN55" s="234"/>
      <c r="CAO55" s="234"/>
      <c r="CAP55" s="234"/>
      <c r="CAQ55" s="234"/>
      <c r="CAR55" s="234"/>
      <c r="CAS55" s="234"/>
      <c r="CAT55" s="234"/>
      <c r="CAU55" s="234"/>
      <c r="CAV55" s="234"/>
      <c r="CAW55" s="234"/>
      <c r="CAX55" s="234"/>
      <c r="CAY55" s="234"/>
      <c r="CAZ55" s="234"/>
      <c r="CBA55" s="234"/>
      <c r="CBB55" s="234"/>
      <c r="CBC55" s="234"/>
      <c r="CBD55" s="234"/>
      <c r="CBE55" s="234"/>
      <c r="CBF55" s="234"/>
      <c r="CBG55" s="234"/>
      <c r="CBH55" s="234"/>
      <c r="CBI55" s="234"/>
      <c r="CBJ55" s="234"/>
      <c r="CBK55" s="234"/>
      <c r="CBL55" s="234"/>
      <c r="CBM55" s="234"/>
      <c r="CBN55" s="234"/>
      <c r="CBO55" s="234"/>
      <c r="CBP55" s="234"/>
      <c r="CBQ55" s="234"/>
      <c r="CBR55" s="234"/>
      <c r="CBS55" s="234"/>
      <c r="CBT55" s="234"/>
      <c r="CBU55" s="234"/>
      <c r="CBV55" s="234"/>
      <c r="CBW55" s="234"/>
      <c r="CBX55" s="234"/>
      <c r="CBY55" s="234"/>
      <c r="CBZ55" s="234"/>
      <c r="CCA55" s="234"/>
      <c r="CCB55" s="234"/>
      <c r="CCC55" s="234"/>
      <c r="CCD55" s="234"/>
      <c r="CCE55" s="234"/>
      <c r="CCF55" s="234"/>
      <c r="CCG55" s="234"/>
      <c r="CCH55" s="234"/>
      <c r="CCI55" s="234"/>
      <c r="CCJ55" s="234"/>
      <c r="CCK55" s="234"/>
      <c r="CCL55" s="234"/>
      <c r="CCM55" s="234"/>
      <c r="CCN55" s="234"/>
      <c r="CCO55" s="234"/>
      <c r="CCP55" s="234"/>
      <c r="CCQ55" s="234"/>
      <c r="CCR55" s="234"/>
      <c r="CCS55" s="234"/>
      <c r="CCT55" s="234"/>
      <c r="CCU55" s="234"/>
      <c r="CCV55" s="234"/>
      <c r="CCW55" s="234"/>
      <c r="CCX55" s="234"/>
      <c r="CCY55" s="234"/>
      <c r="CCZ55" s="234"/>
      <c r="CDA55" s="234"/>
      <c r="CDB55" s="234"/>
      <c r="CDC55" s="234"/>
      <c r="CDD55" s="234"/>
      <c r="CDE55" s="234"/>
      <c r="CDF55" s="234"/>
      <c r="CDG55" s="234"/>
      <c r="CDH55" s="234"/>
      <c r="CDI55" s="234"/>
      <c r="CDJ55" s="234"/>
      <c r="CDK55" s="234"/>
      <c r="CDL55" s="234"/>
      <c r="CDM55" s="234"/>
      <c r="CDN55" s="234"/>
      <c r="CDO55" s="234"/>
      <c r="CDP55" s="234"/>
      <c r="CDQ55" s="234"/>
      <c r="CDR55" s="234"/>
      <c r="CDS55" s="234"/>
      <c r="CDT55" s="234"/>
      <c r="CDU55" s="234"/>
      <c r="CDV55" s="234"/>
      <c r="CDW55" s="234"/>
      <c r="CDX55" s="234"/>
      <c r="CDY55" s="234"/>
      <c r="CDZ55" s="234"/>
      <c r="CEA55" s="234"/>
      <c r="CEB55" s="234"/>
      <c r="CEC55" s="234"/>
      <c r="CED55" s="234"/>
      <c r="CEE55" s="234"/>
      <c r="CEF55" s="234"/>
      <c r="CEG55" s="234"/>
      <c r="CEH55" s="234"/>
      <c r="CEI55" s="234"/>
      <c r="CEJ55" s="234"/>
      <c r="CEK55" s="234"/>
      <c r="CEL55" s="234"/>
      <c r="CEM55" s="234"/>
      <c r="CEN55" s="234"/>
      <c r="CEO55" s="234"/>
      <c r="CEP55" s="234"/>
      <c r="CEQ55" s="234"/>
      <c r="CER55" s="234"/>
      <c r="CES55" s="234"/>
      <c r="CET55" s="234"/>
      <c r="CEU55" s="234"/>
      <c r="CEV55" s="234"/>
      <c r="CEW55" s="234"/>
      <c r="CEX55" s="234"/>
      <c r="CEY55" s="234"/>
      <c r="CEZ55" s="234"/>
      <c r="CFA55" s="234"/>
      <c r="CFB55" s="234"/>
      <c r="CFC55" s="234"/>
      <c r="CFD55" s="234"/>
      <c r="CFE55" s="234"/>
      <c r="CFF55" s="234"/>
      <c r="CFG55" s="234"/>
      <c r="CFH55" s="234"/>
      <c r="CFI55" s="234"/>
      <c r="CFJ55" s="234"/>
      <c r="CFK55" s="234"/>
      <c r="CFL55" s="234"/>
      <c r="CFM55" s="234"/>
      <c r="CFN55" s="234"/>
      <c r="CFO55" s="234"/>
      <c r="CFP55" s="234"/>
      <c r="CFQ55" s="234"/>
      <c r="CFR55" s="234"/>
      <c r="CFS55" s="234"/>
      <c r="CFT55" s="234"/>
      <c r="CFU55" s="234"/>
      <c r="CFV55" s="234"/>
      <c r="CFW55" s="234"/>
      <c r="CFX55" s="234"/>
      <c r="CFY55" s="234"/>
      <c r="CFZ55" s="234"/>
      <c r="CGA55" s="234"/>
      <c r="CGB55" s="234"/>
      <c r="CGC55" s="234"/>
      <c r="CGD55" s="234"/>
      <c r="CGE55" s="234"/>
      <c r="CGF55" s="234"/>
      <c r="CGG55" s="234"/>
      <c r="CGH55" s="234"/>
      <c r="CGI55" s="234"/>
      <c r="CGJ55" s="234"/>
      <c r="CGK55" s="234"/>
      <c r="CGL55" s="234"/>
      <c r="CGM55" s="234"/>
      <c r="CGN55" s="234"/>
      <c r="CGO55" s="234"/>
      <c r="CGP55" s="234"/>
      <c r="CGQ55" s="234"/>
      <c r="CGR55" s="234"/>
      <c r="CGS55" s="234"/>
      <c r="CGT55" s="234"/>
      <c r="CGU55" s="234"/>
      <c r="CGV55" s="234"/>
      <c r="CGW55" s="234"/>
      <c r="CGX55" s="234"/>
      <c r="CGY55" s="234"/>
      <c r="CGZ55" s="234"/>
      <c r="CHA55" s="234"/>
      <c r="CHB55" s="234"/>
      <c r="CHC55" s="234"/>
      <c r="CHD55" s="234"/>
      <c r="CHE55" s="234"/>
      <c r="CHF55" s="234"/>
      <c r="CHG55" s="234"/>
      <c r="CHH55" s="234"/>
      <c r="CHI55" s="234"/>
      <c r="CHJ55" s="234"/>
      <c r="CHK55" s="234"/>
      <c r="CHL55" s="234"/>
      <c r="CHM55" s="234"/>
      <c r="CHN55" s="234"/>
      <c r="CHO55" s="234"/>
      <c r="CHP55" s="234"/>
      <c r="CHQ55" s="234"/>
      <c r="CHR55" s="234"/>
      <c r="CHS55" s="234"/>
      <c r="CHT55" s="234"/>
      <c r="CHU55" s="234"/>
      <c r="CHV55" s="234"/>
      <c r="CHW55" s="234"/>
      <c r="CHX55" s="234"/>
      <c r="CHY55" s="234"/>
      <c r="CHZ55" s="234"/>
      <c r="CIA55" s="234"/>
      <c r="CIB55" s="234"/>
      <c r="CIC55" s="234"/>
      <c r="CID55" s="234"/>
      <c r="CIE55" s="234"/>
      <c r="CIF55" s="234"/>
      <c r="CIG55" s="234"/>
      <c r="CIH55" s="234"/>
      <c r="CII55" s="234"/>
      <c r="CIJ55" s="234"/>
      <c r="CIK55" s="234"/>
      <c r="CIL55" s="234"/>
      <c r="CIM55" s="234"/>
      <c r="CIN55" s="234"/>
      <c r="CIO55" s="234"/>
      <c r="CIP55" s="234"/>
      <c r="CIQ55" s="234"/>
      <c r="CIR55" s="234"/>
      <c r="CIS55" s="234"/>
      <c r="CIT55" s="234"/>
      <c r="CIU55" s="234"/>
      <c r="CIV55" s="234"/>
      <c r="CIW55" s="234"/>
      <c r="CIX55" s="234"/>
      <c r="CIY55" s="234"/>
      <c r="CIZ55" s="234"/>
      <c r="CJA55" s="234"/>
      <c r="CJB55" s="234"/>
      <c r="CJC55" s="234"/>
      <c r="CJD55" s="234"/>
      <c r="CJE55" s="234"/>
      <c r="CJF55" s="234"/>
      <c r="CJG55" s="234"/>
      <c r="CJH55" s="234"/>
      <c r="CJI55" s="234"/>
      <c r="CJJ55" s="234"/>
      <c r="CJK55" s="234"/>
      <c r="CJL55" s="234"/>
      <c r="CJM55" s="234"/>
      <c r="CJN55" s="234"/>
      <c r="CJO55" s="234"/>
      <c r="CJP55" s="234"/>
      <c r="CJQ55" s="234"/>
      <c r="CJR55" s="234"/>
      <c r="CJS55" s="234"/>
      <c r="CJT55" s="234"/>
      <c r="CJU55" s="234"/>
      <c r="CJV55" s="234"/>
      <c r="CJW55" s="234"/>
      <c r="CJX55" s="234"/>
      <c r="CJY55" s="234"/>
      <c r="CJZ55" s="234"/>
      <c r="CKA55" s="234"/>
      <c r="CKB55" s="234"/>
      <c r="CKC55" s="234"/>
      <c r="CKD55" s="234"/>
      <c r="CKE55" s="234"/>
      <c r="CKF55" s="234"/>
      <c r="CKG55" s="234"/>
      <c r="CKH55" s="234"/>
      <c r="CKI55" s="234"/>
      <c r="CKJ55" s="234"/>
      <c r="CKK55" s="234"/>
      <c r="CKL55" s="234"/>
      <c r="CKM55" s="234"/>
      <c r="CKN55" s="234"/>
      <c r="CKO55" s="234"/>
      <c r="CKP55" s="234"/>
      <c r="CKQ55" s="234"/>
      <c r="CKR55" s="234"/>
      <c r="CKS55" s="234"/>
      <c r="CKT55" s="234"/>
      <c r="CKU55" s="234"/>
      <c r="CKV55" s="234"/>
      <c r="CKW55" s="234"/>
      <c r="CKX55" s="234"/>
      <c r="CKY55" s="234"/>
      <c r="CKZ55" s="234"/>
      <c r="CLA55" s="234"/>
      <c r="CLB55" s="234"/>
      <c r="CLC55" s="234"/>
      <c r="CLD55" s="234"/>
      <c r="CLE55" s="234"/>
      <c r="CLF55" s="234"/>
      <c r="CLG55" s="234"/>
      <c r="CLH55" s="234"/>
      <c r="CLI55" s="234"/>
      <c r="CLJ55" s="234"/>
      <c r="CLK55" s="234"/>
      <c r="CLL55" s="234"/>
      <c r="CLM55" s="234"/>
      <c r="CLN55" s="234"/>
      <c r="CLO55" s="234"/>
      <c r="CLP55" s="234"/>
      <c r="CLQ55" s="234"/>
      <c r="CLR55" s="234"/>
      <c r="CLS55" s="234"/>
      <c r="CLT55" s="234"/>
      <c r="CLU55" s="234"/>
      <c r="CLV55" s="234"/>
      <c r="CLW55" s="234"/>
      <c r="CLX55" s="234"/>
      <c r="CLY55" s="234"/>
      <c r="CLZ55" s="234"/>
      <c r="CMA55" s="234"/>
      <c r="CMB55" s="234"/>
      <c r="CMC55" s="234"/>
      <c r="CMD55" s="234"/>
      <c r="CME55" s="234"/>
      <c r="CMF55" s="234"/>
      <c r="CMG55" s="234"/>
      <c r="CMH55" s="234"/>
      <c r="CMI55" s="234"/>
      <c r="CMJ55" s="234"/>
      <c r="CMK55" s="234"/>
      <c r="CML55" s="234"/>
      <c r="CMM55" s="234"/>
      <c r="CMN55" s="234"/>
      <c r="CMO55" s="234"/>
      <c r="CMP55" s="234"/>
      <c r="CMQ55" s="234"/>
      <c r="CMR55" s="234"/>
      <c r="CMS55" s="234"/>
      <c r="CMT55" s="234"/>
      <c r="CMU55" s="234"/>
      <c r="CMV55" s="234"/>
      <c r="CMW55" s="234"/>
      <c r="CMX55" s="234"/>
      <c r="CMY55" s="234"/>
      <c r="CMZ55" s="234"/>
      <c r="CNA55" s="234"/>
      <c r="CNB55" s="234"/>
      <c r="CNC55" s="234"/>
      <c r="CND55" s="234"/>
      <c r="CNE55" s="234"/>
      <c r="CNF55" s="234"/>
      <c r="CNG55" s="234"/>
      <c r="CNH55" s="234"/>
      <c r="CNI55" s="234"/>
      <c r="CNJ55" s="234"/>
      <c r="CNK55" s="234"/>
      <c r="CNL55" s="234"/>
      <c r="CNM55" s="234"/>
      <c r="CNN55" s="234"/>
      <c r="CNO55" s="234"/>
      <c r="CNP55" s="234"/>
      <c r="CNQ55" s="234"/>
      <c r="CNR55" s="234"/>
      <c r="CNS55" s="234"/>
      <c r="CNT55" s="234"/>
      <c r="CNU55" s="234"/>
      <c r="CNV55" s="234"/>
      <c r="CNW55" s="234"/>
      <c r="CNX55" s="234"/>
      <c r="CNY55" s="234"/>
      <c r="CNZ55" s="234"/>
      <c r="COA55" s="234"/>
      <c r="COB55" s="234"/>
      <c r="COC55" s="234"/>
      <c r="COD55" s="234"/>
      <c r="COE55" s="234"/>
      <c r="COF55" s="234"/>
      <c r="COG55" s="234"/>
      <c r="COH55" s="234"/>
      <c r="COI55" s="234"/>
      <c r="COJ55" s="234"/>
      <c r="COK55" s="234"/>
      <c r="COL55" s="234"/>
      <c r="COM55" s="234"/>
      <c r="CON55" s="234"/>
      <c r="COO55" s="234"/>
      <c r="COP55" s="234"/>
      <c r="COQ55" s="234"/>
      <c r="COR55" s="234"/>
      <c r="COS55" s="234"/>
      <c r="COT55" s="234"/>
      <c r="COU55" s="234"/>
      <c r="COV55" s="234"/>
      <c r="COW55" s="234"/>
      <c r="COX55" s="234"/>
      <c r="COY55" s="234"/>
      <c r="COZ55" s="234"/>
      <c r="CPA55" s="234"/>
      <c r="CPB55" s="234"/>
      <c r="CPC55" s="234"/>
      <c r="CPD55" s="234"/>
      <c r="CPE55" s="234"/>
      <c r="CPF55" s="234"/>
      <c r="CPG55" s="234"/>
      <c r="CPH55" s="234"/>
      <c r="CPI55" s="234"/>
      <c r="CPJ55" s="234"/>
      <c r="CPK55" s="234"/>
      <c r="CPL55" s="234"/>
      <c r="CPM55" s="234"/>
      <c r="CPN55" s="234"/>
      <c r="CPO55" s="234"/>
      <c r="CPP55" s="234"/>
      <c r="CPQ55" s="234"/>
      <c r="CPR55" s="234"/>
      <c r="CPS55" s="234"/>
      <c r="CPT55" s="234"/>
      <c r="CPU55" s="234"/>
      <c r="CPV55" s="234"/>
      <c r="CPW55" s="234"/>
      <c r="CPX55" s="234"/>
      <c r="CPY55" s="234"/>
      <c r="CPZ55" s="234"/>
      <c r="CQA55" s="234"/>
      <c r="CQB55" s="234"/>
      <c r="CQC55" s="234"/>
      <c r="CQD55" s="234"/>
      <c r="CQE55" s="234"/>
      <c r="CQF55" s="234"/>
      <c r="CQG55" s="234"/>
      <c r="CQH55" s="234"/>
      <c r="CQI55" s="234"/>
      <c r="CQJ55" s="234"/>
      <c r="CQK55" s="234"/>
      <c r="CQL55" s="234"/>
      <c r="CQM55" s="234"/>
      <c r="CQN55" s="234"/>
      <c r="CQO55" s="234"/>
      <c r="CQP55" s="234"/>
      <c r="CQQ55" s="234"/>
      <c r="CQR55" s="234"/>
      <c r="CQS55" s="234"/>
      <c r="CQT55" s="234"/>
      <c r="CQU55" s="234"/>
      <c r="CQV55" s="234"/>
      <c r="CQW55" s="234"/>
      <c r="CQX55" s="234"/>
      <c r="CQY55" s="234"/>
      <c r="CQZ55" s="234"/>
      <c r="CRA55" s="234"/>
      <c r="CRB55" s="234"/>
      <c r="CRC55" s="234"/>
      <c r="CRD55" s="234"/>
      <c r="CRE55" s="234"/>
      <c r="CRF55" s="234"/>
      <c r="CRG55" s="234"/>
      <c r="CRH55" s="234"/>
      <c r="CRI55" s="234"/>
      <c r="CRJ55" s="234"/>
      <c r="CRK55" s="234"/>
      <c r="CRL55" s="234"/>
      <c r="CRM55" s="234"/>
      <c r="CRN55" s="234"/>
      <c r="CRO55" s="234"/>
      <c r="CRP55" s="234"/>
      <c r="CRQ55" s="234"/>
      <c r="CRR55" s="234"/>
      <c r="CRS55" s="234"/>
      <c r="CRT55" s="234"/>
      <c r="CRU55" s="234"/>
      <c r="CRV55" s="234"/>
      <c r="CRW55" s="234"/>
      <c r="CRX55" s="234"/>
      <c r="CRY55" s="234"/>
      <c r="CRZ55" s="234"/>
      <c r="CSA55" s="234"/>
      <c r="CSB55" s="234"/>
      <c r="CSC55" s="234"/>
      <c r="CSD55" s="234"/>
      <c r="CSE55" s="234"/>
      <c r="CSF55" s="234"/>
      <c r="CSG55" s="234"/>
      <c r="CSH55" s="234"/>
      <c r="CSI55" s="234"/>
      <c r="CSJ55" s="234"/>
      <c r="CSK55" s="234"/>
      <c r="CSL55" s="234"/>
      <c r="CSM55" s="234"/>
      <c r="CSN55" s="234"/>
      <c r="CSO55" s="234"/>
      <c r="CSP55" s="234"/>
      <c r="CSQ55" s="234"/>
      <c r="CSR55" s="234"/>
      <c r="CSS55" s="234"/>
      <c r="CST55" s="234"/>
      <c r="CSU55" s="234"/>
      <c r="CSV55" s="234"/>
      <c r="CSW55" s="234"/>
      <c r="CSX55" s="234"/>
      <c r="CSY55" s="234"/>
      <c r="CSZ55" s="234"/>
      <c r="CTA55" s="234"/>
      <c r="CTB55" s="234"/>
      <c r="CTC55" s="234"/>
      <c r="CTD55" s="234"/>
      <c r="CTE55" s="234"/>
      <c r="CTF55" s="234"/>
      <c r="CTG55" s="234"/>
      <c r="CTH55" s="234"/>
      <c r="CTI55" s="234"/>
      <c r="CTJ55" s="234"/>
      <c r="CTK55" s="234"/>
      <c r="CTL55" s="234"/>
      <c r="CTM55" s="234"/>
      <c r="CTN55" s="234"/>
      <c r="CTO55" s="234"/>
      <c r="CTP55" s="234"/>
      <c r="CTQ55" s="234"/>
      <c r="CTR55" s="234"/>
      <c r="CTS55" s="234"/>
      <c r="CTT55" s="234"/>
      <c r="CTU55" s="234"/>
      <c r="CTV55" s="234"/>
      <c r="CTW55" s="234"/>
      <c r="CTX55" s="234"/>
      <c r="CTY55" s="234"/>
      <c r="CTZ55" s="234"/>
      <c r="CUA55" s="234"/>
      <c r="CUB55" s="234"/>
      <c r="CUC55" s="234"/>
      <c r="CUD55" s="234"/>
      <c r="CUE55" s="234"/>
      <c r="CUF55" s="234"/>
      <c r="CUG55" s="234"/>
      <c r="CUH55" s="234"/>
      <c r="CUI55" s="234"/>
      <c r="CUJ55" s="234"/>
      <c r="CUK55" s="234"/>
      <c r="CUL55" s="234"/>
      <c r="CUM55" s="234"/>
      <c r="CUN55" s="234"/>
      <c r="CUO55" s="234"/>
      <c r="CUP55" s="234"/>
      <c r="CUQ55" s="234"/>
      <c r="CUR55" s="234"/>
      <c r="CUS55" s="234"/>
      <c r="CUT55" s="234"/>
      <c r="CUU55" s="234"/>
      <c r="CUV55" s="234"/>
      <c r="CUW55" s="234"/>
      <c r="CUX55" s="234"/>
      <c r="CUY55" s="234"/>
      <c r="CUZ55" s="234"/>
      <c r="CVA55" s="234"/>
      <c r="CVB55" s="234"/>
      <c r="CVC55" s="234"/>
      <c r="CVD55" s="234"/>
      <c r="CVE55" s="234"/>
      <c r="CVF55" s="234"/>
      <c r="CVG55" s="234"/>
      <c r="CVH55" s="234"/>
      <c r="CVI55" s="234"/>
      <c r="CVJ55" s="234"/>
      <c r="CVK55" s="234"/>
      <c r="CVL55" s="234"/>
      <c r="CVM55" s="234"/>
      <c r="CVN55" s="234"/>
      <c r="CVO55" s="234"/>
      <c r="CVP55" s="234"/>
      <c r="CVQ55" s="234"/>
      <c r="CVR55" s="234"/>
      <c r="CVS55" s="234"/>
      <c r="CVT55" s="234"/>
      <c r="CVU55" s="234"/>
      <c r="CVV55" s="234"/>
      <c r="CVW55" s="234"/>
      <c r="CVX55" s="234"/>
      <c r="CVY55" s="234"/>
      <c r="CVZ55" s="234"/>
      <c r="CWA55" s="234"/>
      <c r="CWB55" s="234"/>
      <c r="CWC55" s="234"/>
      <c r="CWD55" s="234"/>
      <c r="CWE55" s="234"/>
      <c r="CWF55" s="234"/>
      <c r="CWG55" s="234"/>
      <c r="CWH55" s="234"/>
      <c r="CWI55" s="234"/>
      <c r="CWJ55" s="234"/>
      <c r="CWK55" s="234"/>
      <c r="CWL55" s="234"/>
      <c r="CWM55" s="234"/>
      <c r="CWN55" s="234"/>
      <c r="CWO55" s="234"/>
      <c r="CWP55" s="234"/>
      <c r="CWQ55" s="234"/>
      <c r="CWR55" s="234"/>
      <c r="CWS55" s="234"/>
      <c r="CWT55" s="234"/>
      <c r="CWU55" s="234"/>
      <c r="CWV55" s="234"/>
      <c r="CWW55" s="234"/>
      <c r="CWX55" s="234"/>
      <c r="CWY55" s="234"/>
      <c r="CWZ55" s="234"/>
      <c r="CXA55" s="234"/>
      <c r="CXB55" s="234"/>
      <c r="CXC55" s="234"/>
      <c r="CXD55" s="234"/>
      <c r="CXE55" s="234"/>
      <c r="CXF55" s="234"/>
      <c r="CXG55" s="234"/>
      <c r="CXH55" s="234"/>
      <c r="CXI55" s="234"/>
      <c r="CXJ55" s="234"/>
      <c r="CXK55" s="234"/>
      <c r="CXL55" s="234"/>
      <c r="CXM55" s="234"/>
      <c r="CXN55" s="234"/>
      <c r="CXO55" s="234"/>
      <c r="CXP55" s="234"/>
      <c r="CXQ55" s="234"/>
      <c r="CXR55" s="234"/>
      <c r="CXS55" s="234"/>
      <c r="CXT55" s="234"/>
      <c r="CXU55" s="234"/>
      <c r="CXV55" s="234"/>
      <c r="CXW55" s="234"/>
      <c r="CXX55" s="234"/>
      <c r="CXY55" s="234"/>
      <c r="CXZ55" s="234"/>
      <c r="CYA55" s="234"/>
      <c r="CYB55" s="234"/>
      <c r="CYC55" s="234"/>
      <c r="CYD55" s="234"/>
      <c r="CYE55" s="234"/>
      <c r="CYF55" s="234"/>
      <c r="CYG55" s="234"/>
      <c r="CYH55" s="234"/>
      <c r="CYI55" s="234"/>
      <c r="CYJ55" s="234"/>
      <c r="CYK55" s="234"/>
      <c r="CYL55" s="234"/>
      <c r="CYM55" s="234"/>
      <c r="CYN55" s="234"/>
      <c r="CYO55" s="234"/>
      <c r="CYP55" s="234"/>
      <c r="CYQ55" s="234"/>
      <c r="CYR55" s="234"/>
      <c r="CYS55" s="234"/>
      <c r="CYT55" s="234"/>
      <c r="CYU55" s="234"/>
      <c r="CYV55" s="234"/>
      <c r="CYW55" s="234"/>
      <c r="CYX55" s="234"/>
      <c r="CYY55" s="234"/>
      <c r="CYZ55" s="234"/>
      <c r="CZA55" s="234"/>
      <c r="CZB55" s="234"/>
      <c r="CZC55" s="234"/>
      <c r="CZD55" s="234"/>
      <c r="CZE55" s="234"/>
      <c r="CZF55" s="234"/>
      <c r="CZG55" s="234"/>
      <c r="CZH55" s="234"/>
      <c r="CZI55" s="234"/>
      <c r="CZJ55" s="234"/>
      <c r="CZK55" s="234"/>
      <c r="CZL55" s="234"/>
      <c r="CZM55" s="234"/>
      <c r="CZN55" s="234"/>
      <c r="CZO55" s="234"/>
      <c r="CZP55" s="234"/>
      <c r="CZQ55" s="234"/>
      <c r="CZR55" s="234"/>
      <c r="CZS55" s="234"/>
      <c r="CZT55" s="234"/>
      <c r="CZU55" s="234"/>
      <c r="CZV55" s="234"/>
      <c r="CZW55" s="234"/>
      <c r="CZX55" s="234"/>
      <c r="CZY55" s="234"/>
      <c r="CZZ55" s="234"/>
      <c r="DAA55" s="234"/>
      <c r="DAB55" s="234"/>
      <c r="DAC55" s="234"/>
      <c r="DAD55" s="234"/>
      <c r="DAE55" s="234"/>
      <c r="DAF55" s="234"/>
      <c r="DAG55" s="234"/>
      <c r="DAH55" s="234"/>
      <c r="DAI55" s="234"/>
      <c r="DAJ55" s="234"/>
      <c r="DAK55" s="234"/>
      <c r="DAL55" s="234"/>
      <c r="DAM55" s="234"/>
      <c r="DAN55" s="234"/>
      <c r="DAO55" s="234"/>
      <c r="DAP55" s="234"/>
      <c r="DAQ55" s="234"/>
      <c r="DAR55" s="234"/>
      <c r="DAS55" s="234"/>
      <c r="DAT55" s="234"/>
      <c r="DAU55" s="234"/>
      <c r="DAV55" s="234"/>
      <c r="DAW55" s="234"/>
      <c r="DAX55" s="234"/>
      <c r="DAY55" s="234"/>
      <c r="DAZ55" s="234"/>
      <c r="DBA55" s="234"/>
      <c r="DBB55" s="234"/>
      <c r="DBC55" s="234"/>
      <c r="DBD55" s="234"/>
      <c r="DBE55" s="234"/>
      <c r="DBF55" s="234"/>
      <c r="DBG55" s="234"/>
      <c r="DBH55" s="234"/>
      <c r="DBI55" s="234"/>
      <c r="DBJ55" s="234"/>
      <c r="DBK55" s="234"/>
      <c r="DBL55" s="234"/>
      <c r="DBM55" s="234"/>
      <c r="DBN55" s="234"/>
      <c r="DBO55" s="234"/>
      <c r="DBP55" s="234"/>
      <c r="DBQ55" s="234"/>
      <c r="DBR55" s="234"/>
      <c r="DBS55" s="234"/>
      <c r="DBT55" s="234"/>
      <c r="DBU55" s="234"/>
      <c r="DBV55" s="234"/>
      <c r="DBW55" s="234"/>
      <c r="DBX55" s="234"/>
      <c r="DBY55" s="234"/>
      <c r="DBZ55" s="234"/>
      <c r="DCA55" s="234"/>
      <c r="DCB55" s="234"/>
      <c r="DCC55" s="234"/>
      <c r="DCD55" s="234"/>
      <c r="DCE55" s="234"/>
      <c r="DCF55" s="234"/>
      <c r="DCG55" s="234"/>
      <c r="DCH55" s="234"/>
      <c r="DCI55" s="234"/>
      <c r="DCJ55" s="234"/>
      <c r="DCK55" s="234"/>
      <c r="DCL55" s="234"/>
      <c r="DCM55" s="234"/>
      <c r="DCN55" s="234"/>
      <c r="DCO55" s="234"/>
      <c r="DCP55" s="234"/>
      <c r="DCQ55" s="234"/>
      <c r="DCR55" s="234"/>
      <c r="DCS55" s="234"/>
      <c r="DCT55" s="234"/>
      <c r="DCU55" s="234"/>
      <c r="DCV55" s="234"/>
      <c r="DCW55" s="234"/>
      <c r="DCX55" s="234"/>
      <c r="DCY55" s="234"/>
      <c r="DCZ55" s="234"/>
      <c r="DDA55" s="234"/>
      <c r="DDB55" s="234"/>
      <c r="DDC55" s="234"/>
      <c r="DDD55" s="234"/>
      <c r="DDE55" s="234"/>
      <c r="DDF55" s="234"/>
      <c r="DDG55" s="234"/>
      <c r="DDH55" s="234"/>
      <c r="DDI55" s="234"/>
      <c r="DDJ55" s="234"/>
      <c r="DDK55" s="234"/>
      <c r="DDL55" s="234"/>
      <c r="DDM55" s="234"/>
      <c r="DDN55" s="234"/>
      <c r="DDO55" s="234"/>
      <c r="DDP55" s="234"/>
      <c r="DDQ55" s="234"/>
      <c r="DDR55" s="234"/>
      <c r="DDS55" s="234"/>
      <c r="DDT55" s="234"/>
      <c r="DDU55" s="234"/>
      <c r="DDV55" s="234"/>
      <c r="DDW55" s="234"/>
      <c r="DDX55" s="234"/>
      <c r="DDY55" s="234"/>
      <c r="DDZ55" s="234"/>
      <c r="DEA55" s="234"/>
      <c r="DEB55" s="234"/>
      <c r="DEC55" s="234"/>
      <c r="DED55" s="234"/>
      <c r="DEE55" s="234"/>
      <c r="DEF55" s="234"/>
      <c r="DEG55" s="234"/>
      <c r="DEH55" s="234"/>
      <c r="DEI55" s="234"/>
      <c r="DEJ55" s="234"/>
      <c r="DEK55" s="234"/>
      <c r="DEL55" s="234"/>
      <c r="DEM55" s="234"/>
      <c r="DEN55" s="234"/>
      <c r="DEO55" s="234"/>
      <c r="DEP55" s="234"/>
      <c r="DEQ55" s="234"/>
      <c r="DER55" s="234"/>
      <c r="DES55" s="234"/>
      <c r="DET55" s="234"/>
      <c r="DEU55" s="234"/>
      <c r="DEV55" s="234"/>
      <c r="DEW55" s="234"/>
      <c r="DEX55" s="234"/>
      <c r="DEY55" s="234"/>
      <c r="DEZ55" s="234"/>
      <c r="DFA55" s="234"/>
      <c r="DFB55" s="234"/>
      <c r="DFC55" s="234"/>
      <c r="DFD55" s="234"/>
      <c r="DFE55" s="234"/>
      <c r="DFF55" s="234"/>
      <c r="DFG55" s="234"/>
      <c r="DFH55" s="234"/>
      <c r="DFI55" s="234"/>
      <c r="DFJ55" s="234"/>
      <c r="DFK55" s="234"/>
      <c r="DFL55" s="234"/>
      <c r="DFM55" s="234"/>
      <c r="DFN55" s="234"/>
      <c r="DFO55" s="234"/>
      <c r="DFP55" s="234"/>
      <c r="DFQ55" s="234"/>
      <c r="DFR55" s="234"/>
      <c r="DFS55" s="234"/>
      <c r="DFT55" s="234"/>
      <c r="DFU55" s="234"/>
      <c r="DFV55" s="234"/>
      <c r="DFW55" s="234"/>
      <c r="DFX55" s="234"/>
      <c r="DFY55" s="234"/>
      <c r="DFZ55" s="234"/>
      <c r="DGA55" s="234"/>
      <c r="DGB55" s="234"/>
      <c r="DGC55" s="234"/>
      <c r="DGD55" s="234"/>
      <c r="DGE55" s="234"/>
      <c r="DGF55" s="234"/>
      <c r="DGG55" s="234"/>
      <c r="DGH55" s="234"/>
      <c r="DGI55" s="234"/>
      <c r="DGJ55" s="234"/>
      <c r="DGK55" s="234"/>
      <c r="DGL55" s="234"/>
      <c r="DGM55" s="234"/>
      <c r="DGN55" s="234"/>
      <c r="DGO55" s="234"/>
      <c r="DGP55" s="234"/>
      <c r="DGQ55" s="234"/>
      <c r="DGR55" s="234"/>
      <c r="DGS55" s="234"/>
      <c r="DGT55" s="234"/>
      <c r="DGU55" s="234"/>
      <c r="DGV55" s="234"/>
      <c r="DGW55" s="234"/>
      <c r="DGX55" s="234"/>
      <c r="DGY55" s="234"/>
      <c r="DGZ55" s="234"/>
      <c r="DHA55" s="234"/>
      <c r="DHB55" s="234"/>
      <c r="DHC55" s="234"/>
      <c r="DHD55" s="234"/>
      <c r="DHE55" s="234"/>
      <c r="DHF55" s="234"/>
      <c r="DHG55" s="234"/>
      <c r="DHH55" s="234"/>
      <c r="DHI55" s="234"/>
      <c r="DHJ55" s="234"/>
      <c r="DHK55" s="234"/>
      <c r="DHL55" s="234"/>
      <c r="DHM55" s="234"/>
      <c r="DHN55" s="234"/>
      <c r="DHO55" s="234"/>
      <c r="DHP55" s="234"/>
      <c r="DHQ55" s="234"/>
      <c r="DHR55" s="234"/>
      <c r="DHS55" s="234"/>
      <c r="DHT55" s="234"/>
      <c r="DHU55" s="234"/>
      <c r="DHV55" s="234"/>
      <c r="DHW55" s="234"/>
      <c r="DHX55" s="234"/>
      <c r="DHY55" s="234"/>
      <c r="DHZ55" s="234"/>
      <c r="DIA55" s="234"/>
      <c r="DIB55" s="234"/>
      <c r="DIC55" s="234"/>
      <c r="DID55" s="234"/>
      <c r="DIE55" s="234"/>
      <c r="DIF55" s="234"/>
      <c r="DIG55" s="234"/>
      <c r="DIH55" s="234"/>
      <c r="DII55" s="234"/>
      <c r="DIJ55" s="234"/>
      <c r="DIK55" s="234"/>
      <c r="DIL55" s="234"/>
      <c r="DIM55" s="234"/>
      <c r="DIN55" s="234"/>
      <c r="DIO55" s="234"/>
      <c r="DIP55" s="234"/>
      <c r="DIQ55" s="234"/>
      <c r="DIR55" s="234"/>
      <c r="DIS55" s="234"/>
      <c r="DIT55" s="234"/>
      <c r="DIU55" s="234"/>
      <c r="DIV55" s="234"/>
      <c r="DIW55" s="234"/>
      <c r="DIX55" s="234"/>
      <c r="DIY55" s="234"/>
      <c r="DIZ55" s="234"/>
      <c r="DJA55" s="234"/>
      <c r="DJB55" s="234"/>
      <c r="DJC55" s="234"/>
      <c r="DJD55" s="234"/>
      <c r="DJE55" s="234"/>
      <c r="DJF55" s="234"/>
      <c r="DJG55" s="234"/>
      <c r="DJH55" s="234"/>
      <c r="DJI55" s="234"/>
      <c r="DJJ55" s="234"/>
      <c r="DJK55" s="234"/>
      <c r="DJL55" s="234"/>
      <c r="DJM55" s="234"/>
      <c r="DJN55" s="234"/>
      <c r="DJO55" s="234"/>
      <c r="DJP55" s="234"/>
      <c r="DJQ55" s="234"/>
      <c r="DJR55" s="234"/>
      <c r="DJS55" s="234"/>
      <c r="DJT55" s="234"/>
      <c r="DJU55" s="234"/>
      <c r="DJV55" s="234"/>
      <c r="DJW55" s="234"/>
      <c r="DJX55" s="234"/>
      <c r="DJY55" s="234"/>
      <c r="DJZ55" s="234"/>
      <c r="DKA55" s="234"/>
      <c r="DKB55" s="234"/>
      <c r="DKC55" s="234"/>
      <c r="DKD55" s="234"/>
      <c r="DKE55" s="234"/>
      <c r="DKF55" s="234"/>
      <c r="DKG55" s="234"/>
      <c r="DKH55" s="234"/>
      <c r="DKI55" s="234"/>
      <c r="DKJ55" s="234"/>
      <c r="DKK55" s="234"/>
      <c r="DKL55" s="234"/>
      <c r="DKM55" s="234"/>
      <c r="DKN55" s="234"/>
      <c r="DKO55" s="234"/>
      <c r="DKP55" s="234"/>
      <c r="DKQ55" s="234"/>
      <c r="DKR55" s="234"/>
      <c r="DKS55" s="234"/>
      <c r="DKT55" s="234"/>
      <c r="DKU55" s="234"/>
      <c r="DKV55" s="234"/>
      <c r="DKW55" s="234"/>
      <c r="DKX55" s="234"/>
      <c r="DKY55" s="234"/>
      <c r="DKZ55" s="234"/>
      <c r="DLA55" s="234"/>
      <c r="DLB55" s="234"/>
      <c r="DLC55" s="234"/>
      <c r="DLD55" s="234"/>
      <c r="DLE55" s="234"/>
      <c r="DLF55" s="234"/>
      <c r="DLG55" s="234"/>
      <c r="DLH55" s="234"/>
      <c r="DLI55" s="234"/>
      <c r="DLJ55" s="234"/>
      <c r="DLK55" s="234"/>
      <c r="DLL55" s="234"/>
      <c r="DLM55" s="234"/>
      <c r="DLN55" s="234"/>
      <c r="DLO55" s="234"/>
      <c r="DLP55" s="234"/>
      <c r="DLQ55" s="234"/>
      <c r="DLR55" s="234"/>
      <c r="DLS55" s="234"/>
      <c r="DLT55" s="234"/>
      <c r="DLU55" s="234"/>
      <c r="DLV55" s="234"/>
      <c r="DLW55" s="234"/>
      <c r="DLX55" s="234"/>
      <c r="DLY55" s="234"/>
      <c r="DLZ55" s="234"/>
      <c r="DMA55" s="234"/>
      <c r="DMB55" s="234"/>
      <c r="DMC55" s="234"/>
      <c r="DMD55" s="234"/>
      <c r="DME55" s="234"/>
      <c r="DMF55" s="234"/>
      <c r="DMG55" s="234"/>
      <c r="DMH55" s="234"/>
      <c r="DMI55" s="234"/>
      <c r="DMJ55" s="234"/>
      <c r="DMK55" s="234"/>
      <c r="DML55" s="234"/>
      <c r="DMM55" s="234"/>
      <c r="DMN55" s="234"/>
      <c r="DMO55" s="234"/>
      <c r="DMP55" s="234"/>
      <c r="DMQ55" s="234"/>
      <c r="DMR55" s="234"/>
      <c r="DMS55" s="234"/>
      <c r="DMT55" s="234"/>
      <c r="DMU55" s="234"/>
      <c r="DMV55" s="234"/>
      <c r="DMW55" s="234"/>
      <c r="DMX55" s="234"/>
      <c r="DMY55" s="234"/>
      <c r="DMZ55" s="234"/>
      <c r="DNA55" s="234"/>
      <c r="DNB55" s="234"/>
      <c r="DNC55" s="234"/>
      <c r="DND55" s="234"/>
      <c r="DNE55" s="234"/>
      <c r="DNF55" s="234"/>
      <c r="DNG55" s="234"/>
      <c r="DNH55" s="234"/>
      <c r="DNI55" s="234"/>
      <c r="DNJ55" s="234"/>
      <c r="DNK55" s="234"/>
      <c r="DNL55" s="234"/>
      <c r="DNM55" s="234"/>
      <c r="DNN55" s="234"/>
      <c r="DNO55" s="234"/>
      <c r="DNP55" s="234"/>
      <c r="DNQ55" s="234"/>
      <c r="DNR55" s="234"/>
      <c r="DNS55" s="234"/>
      <c r="DNT55" s="234"/>
      <c r="DNU55" s="234"/>
      <c r="DNV55" s="234"/>
      <c r="DNW55" s="234"/>
      <c r="DNX55" s="234"/>
      <c r="DNY55" s="234"/>
      <c r="DNZ55" s="234"/>
      <c r="DOA55" s="234"/>
      <c r="DOB55" s="234"/>
      <c r="DOC55" s="234"/>
      <c r="DOD55" s="234"/>
      <c r="DOE55" s="234"/>
      <c r="DOF55" s="234"/>
      <c r="DOG55" s="234"/>
      <c r="DOH55" s="234"/>
      <c r="DOI55" s="234"/>
      <c r="DOJ55" s="234"/>
      <c r="DOK55" s="234"/>
      <c r="DOL55" s="234"/>
      <c r="DOM55" s="234"/>
      <c r="DON55" s="234"/>
      <c r="DOO55" s="234"/>
      <c r="DOP55" s="234"/>
      <c r="DOQ55" s="234"/>
      <c r="DOR55" s="234"/>
      <c r="DOS55" s="234"/>
      <c r="DOT55" s="234"/>
      <c r="DOU55" s="234"/>
      <c r="DOV55" s="234"/>
      <c r="DOW55" s="234"/>
      <c r="DOX55" s="234"/>
      <c r="DOY55" s="234"/>
      <c r="DOZ55" s="234"/>
      <c r="DPA55" s="234"/>
      <c r="DPB55" s="234"/>
      <c r="DPC55" s="234"/>
      <c r="DPD55" s="234"/>
      <c r="DPE55" s="234"/>
      <c r="DPF55" s="234"/>
      <c r="DPG55" s="234"/>
      <c r="DPH55" s="234"/>
      <c r="DPI55" s="234"/>
      <c r="DPJ55" s="234"/>
      <c r="DPK55" s="234"/>
      <c r="DPL55" s="234"/>
      <c r="DPM55" s="234"/>
      <c r="DPN55" s="234"/>
      <c r="DPO55" s="234"/>
      <c r="DPP55" s="234"/>
      <c r="DPQ55" s="234"/>
      <c r="DPR55" s="234"/>
      <c r="DPS55" s="234"/>
      <c r="DPT55" s="234"/>
      <c r="DPU55" s="234"/>
      <c r="DPV55" s="234"/>
      <c r="DPW55" s="234"/>
      <c r="DPX55" s="234"/>
      <c r="DPY55" s="234"/>
      <c r="DPZ55" s="234"/>
      <c r="DQA55" s="234"/>
      <c r="DQB55" s="234"/>
      <c r="DQC55" s="234"/>
      <c r="DQD55" s="234"/>
      <c r="DQE55" s="234"/>
      <c r="DQF55" s="234"/>
      <c r="DQG55" s="234"/>
      <c r="DQH55" s="234"/>
      <c r="DQI55" s="234"/>
      <c r="DQJ55" s="234"/>
      <c r="DQK55" s="234"/>
      <c r="DQL55" s="234"/>
      <c r="DQM55" s="234"/>
      <c r="DQN55" s="234"/>
      <c r="DQO55" s="234"/>
      <c r="DQP55" s="234"/>
      <c r="DQQ55" s="234"/>
      <c r="DQR55" s="234"/>
      <c r="DQS55" s="234"/>
      <c r="DQT55" s="234"/>
      <c r="DQU55" s="234"/>
      <c r="DQV55" s="234"/>
      <c r="DQW55" s="234"/>
      <c r="DQX55" s="234"/>
      <c r="DQY55" s="234"/>
      <c r="DQZ55" s="234"/>
      <c r="DRA55" s="234"/>
      <c r="DRB55" s="234"/>
      <c r="DRC55" s="234"/>
      <c r="DRD55" s="234"/>
      <c r="DRE55" s="234"/>
      <c r="DRF55" s="234"/>
      <c r="DRG55" s="234"/>
      <c r="DRH55" s="234"/>
      <c r="DRI55" s="234"/>
      <c r="DRJ55" s="234"/>
      <c r="DRK55" s="234"/>
      <c r="DRL55" s="234"/>
      <c r="DRM55" s="234"/>
      <c r="DRN55" s="234"/>
      <c r="DRO55" s="234"/>
      <c r="DRP55" s="234"/>
      <c r="DRQ55" s="234"/>
      <c r="DRR55" s="234"/>
      <c r="DRS55" s="234"/>
      <c r="DRT55" s="234"/>
      <c r="DRU55" s="234"/>
      <c r="DRV55" s="234"/>
      <c r="DRW55" s="234"/>
      <c r="DRX55" s="234"/>
      <c r="DRY55" s="234"/>
      <c r="DRZ55" s="234"/>
      <c r="DSA55" s="234"/>
      <c r="DSB55" s="234"/>
      <c r="DSC55" s="234"/>
      <c r="DSD55" s="234"/>
      <c r="DSE55" s="234"/>
      <c r="DSF55" s="234"/>
      <c r="DSG55" s="234"/>
      <c r="DSH55" s="234"/>
      <c r="DSI55" s="234"/>
      <c r="DSJ55" s="234"/>
      <c r="DSK55" s="234"/>
      <c r="DSL55" s="234"/>
      <c r="DSM55" s="234"/>
      <c r="DSN55" s="234"/>
      <c r="DSO55" s="234"/>
      <c r="DSP55" s="234"/>
      <c r="DSQ55" s="234"/>
      <c r="DSR55" s="234"/>
      <c r="DSS55" s="234"/>
      <c r="DST55" s="234"/>
      <c r="DSU55" s="234"/>
      <c r="DSV55" s="234"/>
      <c r="DSW55" s="234"/>
      <c r="DSX55" s="234"/>
      <c r="DSY55" s="234"/>
      <c r="DSZ55" s="234"/>
      <c r="DTA55" s="234"/>
      <c r="DTB55" s="234"/>
      <c r="DTC55" s="234"/>
      <c r="DTD55" s="234"/>
      <c r="DTE55" s="234"/>
      <c r="DTF55" s="234"/>
      <c r="DTG55" s="234"/>
      <c r="DTH55" s="234"/>
      <c r="DTI55" s="234"/>
      <c r="DTJ55" s="234"/>
      <c r="DTK55" s="234"/>
      <c r="DTL55" s="234"/>
      <c r="DTM55" s="234"/>
      <c r="DTN55" s="234"/>
      <c r="DTO55" s="234"/>
      <c r="DTP55" s="234"/>
      <c r="DTQ55" s="234"/>
      <c r="DTR55" s="234"/>
      <c r="DTS55" s="234"/>
      <c r="DTT55" s="234"/>
      <c r="DTU55" s="234"/>
      <c r="DTV55" s="234"/>
      <c r="DTW55" s="234"/>
      <c r="DTX55" s="234"/>
      <c r="DTY55" s="234"/>
      <c r="DTZ55" s="234"/>
      <c r="DUA55" s="234"/>
      <c r="DUB55" s="234"/>
      <c r="DUC55" s="234"/>
      <c r="DUD55" s="234"/>
      <c r="DUE55" s="234"/>
      <c r="DUF55" s="234"/>
      <c r="DUG55" s="234"/>
      <c r="DUH55" s="234"/>
      <c r="DUI55" s="234"/>
      <c r="DUJ55" s="234"/>
      <c r="DUK55" s="234"/>
      <c r="DUL55" s="234"/>
      <c r="DUM55" s="234"/>
      <c r="DUN55" s="234"/>
      <c r="DUO55" s="234"/>
      <c r="DUP55" s="234"/>
      <c r="DUQ55" s="234"/>
      <c r="DUR55" s="234"/>
      <c r="DUS55" s="234"/>
      <c r="DUT55" s="234"/>
      <c r="DUU55" s="234"/>
      <c r="DUV55" s="234"/>
      <c r="DUW55" s="234"/>
      <c r="DUX55" s="234"/>
      <c r="DUY55" s="234"/>
      <c r="DUZ55" s="234"/>
      <c r="DVA55" s="234"/>
      <c r="DVB55" s="234"/>
      <c r="DVC55" s="234"/>
      <c r="DVD55" s="234"/>
      <c r="DVE55" s="234"/>
      <c r="DVF55" s="234"/>
      <c r="DVG55" s="234"/>
      <c r="DVH55" s="234"/>
      <c r="DVI55" s="234"/>
      <c r="DVJ55" s="234"/>
      <c r="DVK55" s="234"/>
      <c r="DVL55" s="234"/>
      <c r="DVM55" s="234"/>
      <c r="DVN55" s="234"/>
      <c r="DVO55" s="234"/>
      <c r="DVP55" s="234"/>
      <c r="DVQ55" s="234"/>
      <c r="DVR55" s="234"/>
      <c r="DVS55" s="234"/>
      <c r="DVT55" s="234"/>
      <c r="DVU55" s="234"/>
      <c r="DVV55" s="234"/>
      <c r="DVW55" s="234"/>
      <c r="DVX55" s="234"/>
      <c r="DVY55" s="234"/>
      <c r="DVZ55" s="234"/>
      <c r="DWA55" s="234"/>
      <c r="DWB55" s="234"/>
      <c r="DWC55" s="234"/>
      <c r="DWD55" s="234"/>
      <c r="DWE55" s="234"/>
      <c r="DWF55" s="234"/>
      <c r="DWG55" s="234"/>
      <c r="DWH55" s="234"/>
      <c r="DWI55" s="234"/>
      <c r="DWJ55" s="234"/>
      <c r="DWK55" s="234"/>
      <c r="DWL55" s="234"/>
      <c r="DWM55" s="234"/>
      <c r="DWN55" s="234"/>
      <c r="DWO55" s="234"/>
      <c r="DWP55" s="234"/>
      <c r="DWQ55" s="234"/>
      <c r="DWR55" s="234"/>
      <c r="DWS55" s="234"/>
      <c r="DWT55" s="234"/>
      <c r="DWU55" s="234"/>
      <c r="DWV55" s="234"/>
      <c r="DWW55" s="234"/>
      <c r="DWX55" s="234"/>
      <c r="DWY55" s="234"/>
      <c r="DWZ55" s="234"/>
      <c r="DXA55" s="234"/>
      <c r="DXB55" s="234"/>
      <c r="DXC55" s="234"/>
      <c r="DXD55" s="234"/>
      <c r="DXE55" s="234"/>
      <c r="DXF55" s="234"/>
      <c r="DXG55" s="234"/>
      <c r="DXH55" s="234"/>
      <c r="DXI55" s="234"/>
      <c r="DXJ55" s="234"/>
      <c r="DXK55" s="234"/>
      <c r="DXL55" s="234"/>
      <c r="DXM55" s="234"/>
      <c r="DXN55" s="234"/>
      <c r="DXO55" s="234"/>
      <c r="DXP55" s="234"/>
      <c r="DXQ55" s="234"/>
      <c r="DXR55" s="234"/>
      <c r="DXS55" s="234"/>
      <c r="DXT55" s="234"/>
      <c r="DXU55" s="234"/>
      <c r="DXV55" s="234"/>
      <c r="DXW55" s="234"/>
      <c r="DXX55" s="234"/>
      <c r="DXY55" s="234"/>
      <c r="DXZ55" s="234"/>
      <c r="DYA55" s="234"/>
      <c r="DYB55" s="234"/>
      <c r="DYC55" s="234"/>
      <c r="DYD55" s="234"/>
      <c r="DYE55" s="234"/>
      <c r="DYF55" s="234"/>
      <c r="DYG55" s="234"/>
      <c r="DYH55" s="234"/>
      <c r="DYI55" s="234"/>
      <c r="DYJ55" s="234"/>
      <c r="DYK55" s="234"/>
      <c r="DYL55" s="234"/>
      <c r="DYM55" s="234"/>
      <c r="DYN55" s="234"/>
      <c r="DYO55" s="234"/>
      <c r="DYP55" s="234"/>
      <c r="DYQ55" s="234"/>
      <c r="DYR55" s="234"/>
      <c r="DYS55" s="234"/>
      <c r="DYT55" s="234"/>
      <c r="DYU55" s="234"/>
      <c r="DYV55" s="234"/>
      <c r="DYW55" s="234"/>
      <c r="DYX55" s="234"/>
      <c r="DYY55" s="234"/>
      <c r="DYZ55" s="234"/>
      <c r="DZA55" s="234"/>
      <c r="DZB55" s="234"/>
      <c r="DZC55" s="234"/>
      <c r="DZD55" s="234"/>
      <c r="DZE55" s="234"/>
      <c r="DZF55" s="234"/>
      <c r="DZG55" s="234"/>
      <c r="DZH55" s="234"/>
      <c r="DZI55" s="234"/>
      <c r="DZJ55" s="234"/>
      <c r="DZK55" s="234"/>
      <c r="DZL55" s="234"/>
      <c r="DZM55" s="234"/>
      <c r="DZN55" s="234"/>
      <c r="DZO55" s="234"/>
      <c r="DZP55" s="234"/>
      <c r="DZQ55" s="234"/>
      <c r="DZR55" s="234"/>
      <c r="DZS55" s="234"/>
      <c r="DZT55" s="234"/>
      <c r="DZU55" s="234"/>
      <c r="DZV55" s="234"/>
      <c r="DZW55" s="234"/>
      <c r="DZX55" s="234"/>
      <c r="DZY55" s="234"/>
      <c r="DZZ55" s="234"/>
      <c r="EAA55" s="234"/>
      <c r="EAB55" s="234"/>
      <c r="EAC55" s="234"/>
      <c r="EAD55" s="234"/>
      <c r="EAE55" s="234"/>
      <c r="EAF55" s="234"/>
      <c r="EAG55" s="234"/>
      <c r="EAH55" s="234"/>
      <c r="EAI55" s="234"/>
      <c r="EAJ55" s="234"/>
      <c r="EAK55" s="234"/>
      <c r="EAL55" s="234"/>
      <c r="EAM55" s="234"/>
      <c r="EAN55" s="234"/>
      <c r="EAO55" s="234"/>
      <c r="EAP55" s="234"/>
      <c r="EAQ55" s="234"/>
      <c r="EAR55" s="234"/>
      <c r="EAS55" s="234"/>
      <c r="EAT55" s="234"/>
      <c r="EAU55" s="234"/>
      <c r="EAV55" s="234"/>
      <c r="EAW55" s="234"/>
      <c r="EAX55" s="234"/>
      <c r="EAY55" s="234"/>
      <c r="EAZ55" s="234"/>
      <c r="EBA55" s="234"/>
      <c r="EBB55" s="234"/>
      <c r="EBC55" s="234"/>
      <c r="EBD55" s="234"/>
      <c r="EBE55" s="234"/>
      <c r="EBF55" s="234"/>
      <c r="EBG55" s="234"/>
      <c r="EBH55" s="234"/>
      <c r="EBI55" s="234"/>
      <c r="EBJ55" s="234"/>
      <c r="EBK55" s="234"/>
      <c r="EBL55" s="234"/>
      <c r="EBM55" s="234"/>
      <c r="EBN55" s="234"/>
      <c r="EBO55" s="234"/>
      <c r="EBP55" s="234"/>
      <c r="EBQ55" s="234"/>
      <c r="EBR55" s="234"/>
      <c r="EBS55" s="234"/>
      <c r="EBT55" s="234"/>
      <c r="EBU55" s="234"/>
      <c r="EBV55" s="234"/>
      <c r="EBW55" s="234"/>
      <c r="EBX55" s="234"/>
      <c r="EBY55" s="234"/>
      <c r="EBZ55" s="234"/>
      <c r="ECA55" s="234"/>
      <c r="ECB55" s="234"/>
      <c r="ECC55" s="234"/>
      <c r="ECD55" s="234"/>
      <c r="ECE55" s="234"/>
      <c r="ECF55" s="234"/>
      <c r="ECG55" s="234"/>
      <c r="ECH55" s="234"/>
      <c r="ECI55" s="234"/>
      <c r="ECJ55" s="234"/>
      <c r="ECK55" s="234"/>
      <c r="ECL55" s="234"/>
      <c r="ECM55" s="234"/>
      <c r="ECN55" s="234"/>
      <c r="ECO55" s="234"/>
      <c r="ECP55" s="234"/>
      <c r="ECQ55" s="234"/>
      <c r="ECR55" s="234"/>
      <c r="ECS55" s="234"/>
      <c r="ECT55" s="234"/>
      <c r="ECU55" s="234"/>
      <c r="ECV55" s="234"/>
      <c r="ECW55" s="234"/>
      <c r="ECX55" s="234"/>
      <c r="ECY55" s="234"/>
      <c r="ECZ55" s="234"/>
      <c r="EDA55" s="234"/>
      <c r="EDB55" s="234"/>
      <c r="EDC55" s="234"/>
      <c r="EDD55" s="234"/>
      <c r="EDE55" s="234"/>
      <c r="EDF55" s="234"/>
      <c r="EDG55" s="234"/>
      <c r="EDH55" s="234"/>
      <c r="EDI55" s="234"/>
      <c r="EDJ55" s="234"/>
      <c r="EDK55" s="234"/>
      <c r="EDL55" s="234"/>
      <c r="EDM55" s="234"/>
      <c r="EDN55" s="234"/>
      <c r="EDO55" s="234"/>
      <c r="EDP55" s="234"/>
      <c r="EDQ55" s="234"/>
      <c r="EDR55" s="234"/>
      <c r="EDS55" s="234"/>
      <c r="EDT55" s="234"/>
      <c r="EDU55" s="234"/>
      <c r="EDV55" s="234"/>
      <c r="EDW55" s="234"/>
      <c r="EDX55" s="234"/>
      <c r="EDY55" s="234"/>
      <c r="EDZ55" s="234"/>
      <c r="EEA55" s="234"/>
      <c r="EEB55" s="234"/>
      <c r="EEC55" s="234"/>
      <c r="EED55" s="234"/>
      <c r="EEE55" s="234"/>
      <c r="EEF55" s="234"/>
      <c r="EEG55" s="234"/>
      <c r="EEH55" s="234"/>
      <c r="EEI55" s="234"/>
      <c r="EEJ55" s="234"/>
      <c r="EEK55" s="234"/>
      <c r="EEL55" s="234"/>
      <c r="EEM55" s="234"/>
      <c r="EEN55" s="234"/>
      <c r="EEO55" s="234"/>
      <c r="EEP55" s="234"/>
      <c r="EEQ55" s="234"/>
      <c r="EER55" s="234"/>
      <c r="EES55" s="234"/>
      <c r="EET55" s="234"/>
      <c r="EEU55" s="234"/>
      <c r="EEV55" s="234"/>
      <c r="EEW55" s="234"/>
      <c r="EEX55" s="234"/>
      <c r="EEY55" s="234"/>
      <c r="EEZ55" s="234"/>
      <c r="EFA55" s="234"/>
      <c r="EFB55" s="234"/>
      <c r="EFC55" s="234"/>
      <c r="EFD55" s="234"/>
      <c r="EFE55" s="234"/>
      <c r="EFF55" s="234"/>
      <c r="EFG55" s="234"/>
      <c r="EFH55" s="234"/>
      <c r="EFI55" s="234"/>
      <c r="EFJ55" s="234"/>
      <c r="EFK55" s="234"/>
      <c r="EFL55" s="234"/>
      <c r="EFM55" s="234"/>
      <c r="EFN55" s="234"/>
      <c r="EFO55" s="234"/>
      <c r="EFP55" s="234"/>
      <c r="EFQ55" s="234"/>
      <c r="EFR55" s="234"/>
      <c r="EFS55" s="234"/>
      <c r="EFT55" s="234"/>
      <c r="EFU55" s="234"/>
      <c r="EFV55" s="234"/>
      <c r="EFW55" s="234"/>
      <c r="EFX55" s="234"/>
      <c r="EFY55" s="234"/>
      <c r="EFZ55" s="234"/>
      <c r="EGA55" s="234"/>
      <c r="EGB55" s="234"/>
      <c r="EGC55" s="234"/>
      <c r="EGD55" s="234"/>
      <c r="EGE55" s="234"/>
      <c r="EGF55" s="234"/>
      <c r="EGG55" s="234"/>
      <c r="EGH55" s="234"/>
      <c r="EGI55" s="234"/>
      <c r="EGJ55" s="234"/>
      <c r="EGK55" s="234"/>
      <c r="EGL55" s="234"/>
      <c r="EGM55" s="234"/>
      <c r="EGN55" s="234"/>
      <c r="EGO55" s="234"/>
      <c r="EGP55" s="234"/>
      <c r="EGQ55" s="234"/>
      <c r="EGR55" s="234"/>
      <c r="EGS55" s="234"/>
      <c r="EGT55" s="234"/>
      <c r="EGU55" s="234"/>
      <c r="EGV55" s="234"/>
      <c r="EGW55" s="234"/>
      <c r="EGX55" s="234"/>
      <c r="EGY55" s="234"/>
      <c r="EGZ55" s="234"/>
      <c r="EHA55" s="234"/>
      <c r="EHB55" s="234"/>
      <c r="EHC55" s="234"/>
      <c r="EHD55" s="234"/>
      <c r="EHE55" s="234"/>
      <c r="EHF55" s="234"/>
      <c r="EHG55" s="234"/>
      <c r="EHH55" s="234"/>
      <c r="EHI55" s="234"/>
      <c r="EHJ55" s="234"/>
      <c r="EHK55" s="234"/>
      <c r="EHL55" s="234"/>
      <c r="EHM55" s="234"/>
      <c r="EHN55" s="234"/>
      <c r="EHO55" s="234"/>
      <c r="EHP55" s="234"/>
      <c r="EHQ55" s="234"/>
      <c r="EHR55" s="234"/>
      <c r="EHS55" s="234"/>
      <c r="EHT55" s="234"/>
      <c r="EHU55" s="234"/>
      <c r="EHV55" s="234"/>
      <c r="EHW55" s="234"/>
      <c r="EHX55" s="234"/>
      <c r="EHY55" s="234"/>
      <c r="EHZ55" s="234"/>
      <c r="EIA55" s="234"/>
      <c r="EIB55" s="234"/>
      <c r="EIC55" s="234"/>
      <c r="EID55" s="234"/>
      <c r="EIE55" s="234"/>
      <c r="EIF55" s="234"/>
      <c r="EIG55" s="234"/>
      <c r="EIH55" s="234"/>
      <c r="EII55" s="234"/>
      <c r="EIJ55" s="234"/>
      <c r="EIK55" s="234"/>
      <c r="EIL55" s="234"/>
      <c r="EIM55" s="234"/>
      <c r="EIN55" s="234"/>
      <c r="EIO55" s="234"/>
      <c r="EIP55" s="234"/>
      <c r="EIQ55" s="234"/>
      <c r="EIR55" s="234"/>
      <c r="EIS55" s="234"/>
      <c r="EIT55" s="234"/>
      <c r="EIU55" s="234"/>
      <c r="EIV55" s="234"/>
      <c r="EIW55" s="234"/>
      <c r="EIX55" s="234"/>
      <c r="EIY55" s="234"/>
      <c r="EIZ55" s="234"/>
      <c r="EJA55" s="234"/>
      <c r="EJB55" s="234"/>
      <c r="EJC55" s="234"/>
      <c r="EJD55" s="234"/>
      <c r="EJE55" s="234"/>
      <c r="EJF55" s="234"/>
      <c r="EJG55" s="234"/>
      <c r="EJH55" s="234"/>
      <c r="EJI55" s="234"/>
      <c r="EJJ55" s="234"/>
      <c r="EJK55" s="234"/>
      <c r="EJL55" s="234"/>
      <c r="EJM55" s="234"/>
      <c r="EJN55" s="234"/>
      <c r="EJO55" s="234"/>
      <c r="EJP55" s="234"/>
      <c r="EJQ55" s="234"/>
      <c r="EJR55" s="234"/>
      <c r="EJS55" s="234"/>
      <c r="EJT55" s="234"/>
      <c r="EJU55" s="234"/>
      <c r="EJV55" s="234"/>
      <c r="EJW55" s="234"/>
      <c r="EJX55" s="234"/>
      <c r="EJY55" s="234"/>
      <c r="EJZ55" s="234"/>
      <c r="EKA55" s="234"/>
      <c r="EKB55" s="234"/>
      <c r="EKC55" s="234"/>
      <c r="EKD55" s="234"/>
      <c r="EKE55" s="234"/>
      <c r="EKF55" s="234"/>
      <c r="EKG55" s="234"/>
      <c r="EKH55" s="234"/>
      <c r="EKI55" s="234"/>
      <c r="EKJ55" s="234"/>
      <c r="EKK55" s="234"/>
      <c r="EKL55" s="234"/>
      <c r="EKM55" s="234"/>
      <c r="EKN55" s="234"/>
      <c r="EKO55" s="234"/>
      <c r="EKP55" s="234"/>
      <c r="EKQ55" s="234"/>
      <c r="EKR55" s="234"/>
      <c r="EKS55" s="234"/>
      <c r="EKT55" s="234"/>
      <c r="EKU55" s="234"/>
      <c r="EKV55" s="234"/>
      <c r="EKW55" s="234"/>
      <c r="EKX55" s="234"/>
      <c r="EKY55" s="234"/>
      <c r="EKZ55" s="234"/>
      <c r="ELA55" s="234"/>
      <c r="ELB55" s="234"/>
      <c r="ELC55" s="234"/>
      <c r="ELD55" s="234"/>
      <c r="ELE55" s="234"/>
      <c r="ELF55" s="234"/>
      <c r="ELG55" s="234"/>
      <c r="ELH55" s="234"/>
      <c r="ELI55" s="234"/>
      <c r="ELJ55" s="234"/>
      <c r="ELK55" s="234"/>
      <c r="ELL55" s="234"/>
      <c r="ELM55" s="234"/>
      <c r="ELN55" s="234"/>
      <c r="ELO55" s="234"/>
      <c r="ELP55" s="234"/>
      <c r="ELQ55" s="234"/>
      <c r="ELR55" s="234"/>
      <c r="ELS55" s="234"/>
      <c r="ELT55" s="234"/>
      <c r="ELU55" s="234"/>
      <c r="ELV55" s="234"/>
      <c r="ELW55" s="234"/>
      <c r="ELX55" s="234"/>
      <c r="ELY55" s="234"/>
      <c r="ELZ55" s="234"/>
      <c r="EMA55" s="234"/>
      <c r="EMB55" s="234"/>
      <c r="EMC55" s="234"/>
      <c r="EMD55" s="234"/>
      <c r="EME55" s="234"/>
      <c r="EMF55" s="234"/>
      <c r="EMG55" s="234"/>
      <c r="EMH55" s="234"/>
      <c r="EMI55" s="234"/>
      <c r="EMJ55" s="234"/>
      <c r="EMK55" s="234"/>
      <c r="EML55" s="234"/>
      <c r="EMM55" s="234"/>
      <c r="EMN55" s="234"/>
      <c r="EMO55" s="234"/>
      <c r="EMP55" s="234"/>
      <c r="EMQ55" s="234"/>
      <c r="EMR55" s="234"/>
      <c r="EMS55" s="234"/>
      <c r="EMT55" s="234"/>
      <c r="EMU55" s="234"/>
      <c r="EMV55" s="234"/>
      <c r="EMW55" s="234"/>
      <c r="EMX55" s="234"/>
      <c r="EMY55" s="234"/>
      <c r="EMZ55" s="234"/>
      <c r="ENA55" s="234"/>
      <c r="ENB55" s="234"/>
      <c r="ENC55" s="234"/>
      <c r="END55" s="234"/>
      <c r="ENE55" s="234"/>
      <c r="ENF55" s="234"/>
      <c r="ENG55" s="234"/>
      <c r="ENH55" s="234"/>
      <c r="ENI55" s="234"/>
      <c r="ENJ55" s="234"/>
      <c r="ENK55" s="234"/>
      <c r="ENL55" s="234"/>
      <c r="ENM55" s="234"/>
      <c r="ENN55" s="234"/>
      <c r="ENO55" s="234"/>
      <c r="ENP55" s="234"/>
      <c r="ENQ55" s="234"/>
      <c r="ENR55" s="234"/>
      <c r="ENS55" s="234"/>
      <c r="ENT55" s="234"/>
      <c r="ENU55" s="234"/>
      <c r="ENV55" s="234"/>
      <c r="ENW55" s="234"/>
      <c r="ENX55" s="234"/>
      <c r="ENY55" s="234"/>
      <c r="ENZ55" s="234"/>
      <c r="EOA55" s="234"/>
      <c r="EOB55" s="234"/>
      <c r="EOC55" s="234"/>
      <c r="EOD55" s="234"/>
      <c r="EOE55" s="234"/>
      <c r="EOF55" s="234"/>
      <c r="EOG55" s="234"/>
      <c r="EOH55" s="234"/>
      <c r="EOI55" s="234"/>
      <c r="EOJ55" s="234"/>
      <c r="EOK55" s="234"/>
      <c r="EOL55" s="234"/>
      <c r="EOM55" s="234"/>
      <c r="EON55" s="234"/>
      <c r="EOO55" s="234"/>
      <c r="EOP55" s="234"/>
      <c r="EOQ55" s="234"/>
      <c r="EOR55" s="234"/>
      <c r="EOS55" s="234"/>
      <c r="EOT55" s="234"/>
      <c r="EOU55" s="234"/>
      <c r="EOV55" s="234"/>
      <c r="EOW55" s="234"/>
      <c r="EOX55" s="234"/>
      <c r="EOY55" s="234"/>
      <c r="EOZ55" s="234"/>
      <c r="EPA55" s="234"/>
      <c r="EPB55" s="234"/>
      <c r="EPC55" s="234"/>
      <c r="EPD55" s="234"/>
      <c r="EPE55" s="234"/>
      <c r="EPF55" s="234"/>
      <c r="EPG55" s="234"/>
      <c r="EPH55" s="234"/>
      <c r="EPI55" s="234"/>
      <c r="EPJ55" s="234"/>
      <c r="EPK55" s="234"/>
      <c r="EPL55" s="234"/>
      <c r="EPM55" s="234"/>
      <c r="EPN55" s="234"/>
      <c r="EPO55" s="234"/>
      <c r="EPP55" s="234"/>
      <c r="EPQ55" s="234"/>
      <c r="EPR55" s="234"/>
      <c r="EPS55" s="234"/>
      <c r="EPT55" s="234"/>
      <c r="EPU55" s="234"/>
      <c r="EPV55" s="234"/>
      <c r="EPW55" s="234"/>
      <c r="EPX55" s="234"/>
      <c r="EPY55" s="234"/>
      <c r="EPZ55" s="234"/>
      <c r="EQA55" s="234"/>
      <c r="EQB55" s="234"/>
      <c r="EQC55" s="234"/>
      <c r="EQD55" s="234"/>
      <c r="EQE55" s="234"/>
      <c r="EQF55" s="234"/>
      <c r="EQG55" s="234"/>
      <c r="EQH55" s="234"/>
      <c r="EQI55" s="234"/>
      <c r="EQJ55" s="234"/>
      <c r="EQK55" s="234"/>
      <c r="EQL55" s="234"/>
      <c r="EQM55" s="234"/>
      <c r="EQN55" s="234"/>
      <c r="EQO55" s="234"/>
      <c r="EQP55" s="234"/>
      <c r="EQQ55" s="234"/>
      <c r="EQR55" s="234"/>
      <c r="EQS55" s="234"/>
      <c r="EQT55" s="234"/>
      <c r="EQU55" s="234"/>
      <c r="EQV55" s="234"/>
      <c r="EQW55" s="234"/>
      <c r="EQX55" s="234"/>
      <c r="EQY55" s="234"/>
      <c r="EQZ55" s="234"/>
      <c r="ERA55" s="234"/>
      <c r="ERB55" s="234"/>
      <c r="ERC55" s="234"/>
      <c r="ERD55" s="234"/>
      <c r="ERE55" s="234"/>
      <c r="ERF55" s="234"/>
      <c r="ERG55" s="234"/>
      <c r="ERH55" s="234"/>
      <c r="ERI55" s="234"/>
      <c r="ERJ55" s="234"/>
      <c r="ERK55" s="234"/>
      <c r="ERL55" s="234"/>
      <c r="ERM55" s="234"/>
      <c r="ERN55" s="234"/>
      <c r="ERO55" s="234"/>
      <c r="ERP55" s="234"/>
      <c r="ERQ55" s="234"/>
      <c r="ERR55" s="234"/>
      <c r="ERS55" s="234"/>
      <c r="ERT55" s="234"/>
      <c r="ERU55" s="234"/>
      <c r="ERV55" s="234"/>
      <c r="ERW55" s="234"/>
      <c r="ERX55" s="234"/>
      <c r="ERY55" s="234"/>
      <c r="ERZ55" s="234"/>
      <c r="ESA55" s="234"/>
      <c r="ESB55" s="234"/>
      <c r="ESC55" s="234"/>
      <c r="ESD55" s="234"/>
      <c r="ESE55" s="234"/>
      <c r="ESF55" s="234"/>
      <c r="ESG55" s="234"/>
      <c r="ESH55" s="234"/>
      <c r="ESI55" s="234"/>
      <c r="ESJ55" s="234"/>
      <c r="ESK55" s="234"/>
      <c r="ESL55" s="234"/>
      <c r="ESM55" s="234"/>
      <c r="ESN55" s="234"/>
      <c r="ESO55" s="234"/>
      <c r="ESP55" s="234"/>
      <c r="ESQ55" s="234"/>
      <c r="ESR55" s="234"/>
      <c r="ESS55" s="234"/>
      <c r="EST55" s="234"/>
      <c r="ESU55" s="234"/>
      <c r="ESV55" s="234"/>
      <c r="ESW55" s="234"/>
      <c r="ESX55" s="234"/>
      <c r="ESY55" s="234"/>
      <c r="ESZ55" s="234"/>
      <c r="ETA55" s="234"/>
      <c r="ETB55" s="234"/>
      <c r="ETC55" s="234"/>
      <c r="ETD55" s="234"/>
      <c r="ETE55" s="234"/>
      <c r="ETF55" s="234"/>
      <c r="ETG55" s="234"/>
      <c r="ETH55" s="234"/>
      <c r="ETI55" s="234"/>
      <c r="ETJ55" s="234"/>
      <c r="ETK55" s="234"/>
      <c r="ETL55" s="234"/>
      <c r="ETM55" s="234"/>
      <c r="ETN55" s="234"/>
      <c r="ETO55" s="234"/>
      <c r="ETP55" s="234"/>
      <c r="ETQ55" s="234"/>
      <c r="ETR55" s="234"/>
      <c r="ETS55" s="234"/>
      <c r="ETT55" s="234"/>
      <c r="ETU55" s="234"/>
      <c r="ETV55" s="234"/>
      <c r="ETW55" s="234"/>
      <c r="ETX55" s="234"/>
      <c r="ETY55" s="234"/>
      <c r="ETZ55" s="234"/>
      <c r="EUA55" s="234"/>
      <c r="EUB55" s="234"/>
      <c r="EUC55" s="234"/>
      <c r="EUD55" s="234"/>
      <c r="EUE55" s="234"/>
      <c r="EUF55" s="234"/>
      <c r="EUG55" s="234"/>
      <c r="EUH55" s="234"/>
      <c r="EUI55" s="234"/>
      <c r="EUJ55" s="234"/>
      <c r="EUK55" s="234"/>
      <c r="EUL55" s="234"/>
      <c r="EUM55" s="234"/>
      <c r="EUN55" s="234"/>
      <c r="EUO55" s="234"/>
      <c r="EUP55" s="234"/>
      <c r="EUQ55" s="234"/>
      <c r="EUR55" s="234"/>
      <c r="EUS55" s="234"/>
      <c r="EUT55" s="234"/>
      <c r="EUU55" s="234"/>
      <c r="EUV55" s="234"/>
      <c r="EUW55" s="234"/>
      <c r="EUX55" s="234"/>
      <c r="EUY55" s="234"/>
      <c r="EUZ55" s="234"/>
      <c r="EVA55" s="234"/>
      <c r="EVB55" s="234"/>
      <c r="EVC55" s="234"/>
      <c r="EVD55" s="234"/>
      <c r="EVE55" s="234"/>
      <c r="EVF55" s="234"/>
      <c r="EVG55" s="234"/>
      <c r="EVH55" s="234"/>
      <c r="EVI55" s="234"/>
      <c r="EVJ55" s="234"/>
      <c r="EVK55" s="234"/>
      <c r="EVL55" s="234"/>
      <c r="EVM55" s="234"/>
      <c r="EVN55" s="234"/>
      <c r="EVO55" s="234"/>
      <c r="EVP55" s="234"/>
      <c r="EVQ55" s="234"/>
      <c r="EVR55" s="234"/>
      <c r="EVS55" s="234"/>
      <c r="EVT55" s="234"/>
      <c r="EVU55" s="234"/>
      <c r="EVV55" s="234"/>
      <c r="EVW55" s="234"/>
      <c r="EVX55" s="234"/>
      <c r="EVY55" s="234"/>
      <c r="EVZ55" s="234"/>
      <c r="EWA55" s="234"/>
      <c r="EWB55" s="234"/>
      <c r="EWC55" s="234"/>
      <c r="EWD55" s="234"/>
      <c r="EWE55" s="234"/>
      <c r="EWF55" s="234"/>
      <c r="EWG55" s="234"/>
      <c r="EWH55" s="234"/>
      <c r="EWI55" s="234"/>
      <c r="EWJ55" s="234"/>
      <c r="EWK55" s="234"/>
      <c r="EWL55" s="234"/>
      <c r="EWM55" s="234"/>
      <c r="EWN55" s="234"/>
      <c r="EWO55" s="234"/>
      <c r="EWP55" s="234"/>
      <c r="EWQ55" s="234"/>
      <c r="EWR55" s="234"/>
      <c r="EWS55" s="234"/>
      <c r="EWT55" s="234"/>
      <c r="EWU55" s="234"/>
      <c r="EWV55" s="234"/>
      <c r="EWW55" s="234"/>
      <c r="EWX55" s="234"/>
      <c r="EWY55" s="234"/>
      <c r="EWZ55" s="234"/>
      <c r="EXA55" s="234"/>
      <c r="EXB55" s="234"/>
      <c r="EXC55" s="234"/>
      <c r="EXD55" s="234"/>
      <c r="EXE55" s="234"/>
      <c r="EXF55" s="234"/>
      <c r="EXG55" s="234"/>
      <c r="EXH55" s="234"/>
      <c r="EXI55" s="234"/>
      <c r="EXJ55" s="234"/>
      <c r="EXK55" s="234"/>
      <c r="EXL55" s="234"/>
      <c r="EXM55" s="234"/>
      <c r="EXN55" s="234"/>
      <c r="EXO55" s="234"/>
      <c r="EXP55" s="234"/>
      <c r="EXQ55" s="234"/>
      <c r="EXR55" s="234"/>
      <c r="EXS55" s="234"/>
      <c r="EXT55" s="234"/>
      <c r="EXU55" s="234"/>
      <c r="EXV55" s="234"/>
      <c r="EXW55" s="234"/>
      <c r="EXX55" s="234"/>
      <c r="EXY55" s="234"/>
      <c r="EXZ55" s="234"/>
      <c r="EYA55" s="234"/>
      <c r="EYB55" s="234"/>
      <c r="EYC55" s="234"/>
      <c r="EYD55" s="234"/>
      <c r="EYE55" s="234"/>
      <c r="EYF55" s="234"/>
      <c r="EYG55" s="234"/>
      <c r="EYH55" s="234"/>
      <c r="EYI55" s="234"/>
      <c r="EYJ55" s="234"/>
      <c r="EYK55" s="234"/>
      <c r="EYL55" s="234"/>
      <c r="EYM55" s="234"/>
      <c r="EYN55" s="234"/>
      <c r="EYO55" s="234"/>
      <c r="EYP55" s="234"/>
      <c r="EYQ55" s="234"/>
      <c r="EYR55" s="234"/>
      <c r="EYS55" s="234"/>
      <c r="EYT55" s="234"/>
      <c r="EYU55" s="234"/>
      <c r="EYV55" s="234"/>
      <c r="EYW55" s="234"/>
      <c r="EYX55" s="234"/>
      <c r="EYY55" s="234"/>
      <c r="EYZ55" s="234"/>
      <c r="EZA55" s="234"/>
      <c r="EZB55" s="234"/>
      <c r="EZC55" s="234"/>
      <c r="EZD55" s="234"/>
      <c r="EZE55" s="234"/>
      <c r="EZF55" s="234"/>
      <c r="EZG55" s="234"/>
      <c r="EZH55" s="234"/>
      <c r="EZI55" s="234"/>
      <c r="EZJ55" s="234"/>
      <c r="EZK55" s="234"/>
      <c r="EZL55" s="234"/>
      <c r="EZM55" s="234"/>
      <c r="EZN55" s="234"/>
      <c r="EZO55" s="234"/>
      <c r="EZP55" s="234"/>
      <c r="EZQ55" s="234"/>
      <c r="EZR55" s="234"/>
      <c r="EZS55" s="234"/>
      <c r="EZT55" s="234"/>
      <c r="EZU55" s="234"/>
      <c r="EZV55" s="234"/>
      <c r="EZW55" s="234"/>
      <c r="EZX55" s="234"/>
      <c r="EZY55" s="234"/>
      <c r="EZZ55" s="234"/>
      <c r="FAA55" s="234"/>
      <c r="FAB55" s="234"/>
      <c r="FAC55" s="234"/>
      <c r="FAD55" s="234"/>
      <c r="FAE55" s="234"/>
      <c r="FAF55" s="234"/>
      <c r="FAG55" s="234"/>
      <c r="FAH55" s="234"/>
      <c r="FAI55" s="234"/>
      <c r="FAJ55" s="234"/>
      <c r="FAK55" s="234"/>
      <c r="FAL55" s="234"/>
      <c r="FAM55" s="234"/>
      <c r="FAN55" s="234"/>
      <c r="FAO55" s="234"/>
      <c r="FAP55" s="234"/>
      <c r="FAQ55" s="234"/>
      <c r="FAR55" s="234"/>
      <c r="FAS55" s="234"/>
      <c r="FAT55" s="234"/>
      <c r="FAU55" s="234"/>
      <c r="FAV55" s="234"/>
      <c r="FAW55" s="234"/>
      <c r="FAX55" s="234"/>
      <c r="FAY55" s="234"/>
      <c r="FAZ55" s="234"/>
      <c r="FBA55" s="234"/>
      <c r="FBB55" s="234"/>
      <c r="FBC55" s="234"/>
      <c r="FBD55" s="234"/>
      <c r="FBE55" s="234"/>
      <c r="FBF55" s="234"/>
      <c r="FBG55" s="234"/>
      <c r="FBH55" s="234"/>
      <c r="FBI55" s="234"/>
      <c r="FBJ55" s="234"/>
      <c r="FBK55" s="234"/>
      <c r="FBL55" s="234"/>
      <c r="FBM55" s="234"/>
      <c r="FBN55" s="234"/>
      <c r="FBO55" s="234"/>
      <c r="FBP55" s="234"/>
      <c r="FBQ55" s="234"/>
      <c r="FBR55" s="234"/>
      <c r="FBS55" s="234"/>
      <c r="FBT55" s="234"/>
      <c r="FBU55" s="234"/>
      <c r="FBV55" s="234"/>
      <c r="FBW55" s="234"/>
      <c r="FBX55" s="234"/>
      <c r="FBY55" s="234"/>
      <c r="FBZ55" s="234"/>
      <c r="FCA55" s="234"/>
      <c r="FCB55" s="234"/>
      <c r="FCC55" s="234"/>
      <c r="FCD55" s="234"/>
      <c r="FCE55" s="234"/>
      <c r="FCF55" s="234"/>
      <c r="FCG55" s="234"/>
      <c r="FCH55" s="234"/>
      <c r="FCI55" s="234"/>
      <c r="FCJ55" s="234"/>
      <c r="FCK55" s="234"/>
      <c r="FCL55" s="234"/>
      <c r="FCM55" s="234"/>
      <c r="FCN55" s="234"/>
      <c r="FCO55" s="234"/>
      <c r="FCP55" s="234"/>
      <c r="FCQ55" s="234"/>
      <c r="FCR55" s="234"/>
      <c r="FCS55" s="234"/>
      <c r="FCT55" s="234"/>
      <c r="FCU55" s="234"/>
      <c r="FCV55" s="234"/>
      <c r="FCW55" s="234"/>
      <c r="FCX55" s="234"/>
      <c r="FCY55" s="234"/>
      <c r="FCZ55" s="234"/>
      <c r="FDA55" s="234"/>
      <c r="FDB55" s="234"/>
      <c r="FDC55" s="234"/>
      <c r="FDD55" s="234"/>
      <c r="FDE55" s="234"/>
      <c r="FDF55" s="234"/>
      <c r="FDG55" s="234"/>
      <c r="FDH55" s="234"/>
      <c r="FDI55" s="234"/>
      <c r="FDJ55" s="234"/>
      <c r="FDK55" s="234"/>
      <c r="FDL55" s="234"/>
      <c r="FDM55" s="234"/>
      <c r="FDN55" s="234"/>
      <c r="FDO55" s="234"/>
      <c r="FDP55" s="234"/>
      <c r="FDQ55" s="234"/>
      <c r="FDR55" s="234"/>
      <c r="FDS55" s="234"/>
      <c r="FDT55" s="234"/>
      <c r="FDU55" s="234"/>
      <c r="FDV55" s="234"/>
      <c r="FDW55" s="234"/>
      <c r="FDX55" s="234"/>
      <c r="FDY55" s="234"/>
      <c r="FDZ55" s="234"/>
      <c r="FEA55" s="234"/>
      <c r="FEB55" s="234"/>
      <c r="FEC55" s="234"/>
      <c r="FED55" s="234"/>
      <c r="FEE55" s="234"/>
      <c r="FEF55" s="234"/>
      <c r="FEG55" s="234"/>
      <c r="FEH55" s="234"/>
      <c r="FEI55" s="234"/>
      <c r="FEJ55" s="234"/>
      <c r="FEK55" s="234"/>
      <c r="FEL55" s="234"/>
      <c r="FEM55" s="234"/>
      <c r="FEN55" s="234"/>
      <c r="FEO55" s="234"/>
      <c r="FEP55" s="234"/>
      <c r="FEQ55" s="234"/>
      <c r="FER55" s="234"/>
      <c r="FES55" s="234"/>
      <c r="FET55" s="234"/>
      <c r="FEU55" s="234"/>
      <c r="FEV55" s="234"/>
      <c r="FEW55" s="234"/>
      <c r="FEX55" s="234"/>
      <c r="FEY55" s="234"/>
      <c r="FEZ55" s="234"/>
      <c r="FFA55" s="234"/>
      <c r="FFB55" s="234"/>
      <c r="FFC55" s="234"/>
      <c r="FFD55" s="234"/>
      <c r="FFE55" s="234"/>
      <c r="FFF55" s="234"/>
      <c r="FFG55" s="234"/>
      <c r="FFH55" s="234"/>
      <c r="FFI55" s="234"/>
      <c r="FFJ55" s="234"/>
      <c r="FFK55" s="234"/>
      <c r="FFL55" s="234"/>
      <c r="FFM55" s="234"/>
      <c r="FFN55" s="234"/>
      <c r="FFO55" s="234"/>
      <c r="FFP55" s="234"/>
      <c r="FFQ55" s="234"/>
      <c r="FFR55" s="234"/>
      <c r="FFS55" s="234"/>
      <c r="FFT55" s="234"/>
      <c r="FFU55" s="234"/>
      <c r="FFV55" s="234"/>
      <c r="FFW55" s="234"/>
      <c r="FFX55" s="234"/>
      <c r="FFY55" s="234"/>
      <c r="FFZ55" s="234"/>
      <c r="FGA55" s="234"/>
      <c r="FGB55" s="234"/>
      <c r="FGC55" s="234"/>
      <c r="FGD55" s="234"/>
      <c r="FGE55" s="234"/>
      <c r="FGF55" s="234"/>
      <c r="FGG55" s="234"/>
      <c r="FGH55" s="234"/>
      <c r="FGI55" s="234"/>
      <c r="FGJ55" s="234"/>
      <c r="FGK55" s="234"/>
      <c r="FGL55" s="234"/>
      <c r="FGM55" s="234"/>
      <c r="FGN55" s="234"/>
      <c r="FGO55" s="234"/>
      <c r="FGP55" s="234"/>
      <c r="FGQ55" s="234"/>
      <c r="FGR55" s="234"/>
      <c r="FGS55" s="234"/>
      <c r="FGT55" s="234"/>
      <c r="FGU55" s="234"/>
      <c r="FGV55" s="234"/>
      <c r="FGW55" s="234"/>
      <c r="FGX55" s="234"/>
      <c r="FGY55" s="234"/>
      <c r="FGZ55" s="234"/>
      <c r="FHA55" s="234"/>
      <c r="FHB55" s="234"/>
      <c r="FHC55" s="234"/>
      <c r="FHD55" s="234"/>
      <c r="FHE55" s="234"/>
      <c r="FHF55" s="234"/>
      <c r="FHG55" s="234"/>
      <c r="FHH55" s="234"/>
      <c r="FHI55" s="234"/>
      <c r="FHJ55" s="234"/>
      <c r="FHK55" s="234"/>
      <c r="FHL55" s="234"/>
      <c r="FHM55" s="234"/>
      <c r="FHN55" s="234"/>
      <c r="FHO55" s="234"/>
      <c r="FHP55" s="234"/>
      <c r="FHQ55" s="234"/>
      <c r="FHR55" s="234"/>
      <c r="FHS55" s="234"/>
      <c r="FHT55" s="234"/>
      <c r="FHU55" s="234"/>
      <c r="FHV55" s="234"/>
      <c r="FHW55" s="234"/>
      <c r="FHX55" s="234"/>
      <c r="FHY55" s="234"/>
      <c r="FHZ55" s="234"/>
      <c r="FIA55" s="234"/>
      <c r="FIB55" s="234"/>
      <c r="FIC55" s="234"/>
      <c r="FID55" s="234"/>
      <c r="FIE55" s="234"/>
      <c r="FIF55" s="234"/>
      <c r="FIG55" s="234"/>
      <c r="FIH55" s="234"/>
      <c r="FII55" s="234"/>
      <c r="FIJ55" s="234"/>
      <c r="FIK55" s="234"/>
      <c r="FIL55" s="234"/>
      <c r="FIM55" s="234"/>
      <c r="FIN55" s="234"/>
      <c r="FIO55" s="234"/>
      <c r="FIP55" s="234"/>
      <c r="FIQ55" s="234"/>
      <c r="FIR55" s="234"/>
      <c r="FIS55" s="234"/>
      <c r="FIT55" s="234"/>
      <c r="FIU55" s="234"/>
      <c r="FIV55" s="234"/>
      <c r="FIW55" s="234"/>
      <c r="FIX55" s="234"/>
      <c r="FIY55" s="234"/>
      <c r="FIZ55" s="234"/>
      <c r="FJA55" s="234"/>
      <c r="FJB55" s="234"/>
      <c r="FJC55" s="234"/>
      <c r="FJD55" s="234"/>
      <c r="FJE55" s="234"/>
      <c r="FJF55" s="234"/>
      <c r="FJG55" s="234"/>
      <c r="FJH55" s="234"/>
      <c r="FJI55" s="234"/>
      <c r="FJJ55" s="234"/>
      <c r="FJK55" s="234"/>
      <c r="FJL55" s="234"/>
      <c r="FJM55" s="234"/>
      <c r="FJN55" s="234"/>
      <c r="FJO55" s="234"/>
      <c r="FJP55" s="234"/>
      <c r="FJQ55" s="234"/>
      <c r="FJR55" s="234"/>
      <c r="FJS55" s="234"/>
      <c r="FJT55" s="234"/>
      <c r="FJU55" s="234"/>
      <c r="FJV55" s="234"/>
      <c r="FJW55" s="234"/>
      <c r="FJX55" s="234"/>
      <c r="FJY55" s="234"/>
      <c r="FJZ55" s="234"/>
      <c r="FKA55" s="234"/>
      <c r="FKB55" s="234"/>
      <c r="FKC55" s="234"/>
      <c r="FKD55" s="234"/>
      <c r="FKE55" s="234"/>
      <c r="FKF55" s="234"/>
      <c r="FKG55" s="234"/>
      <c r="FKH55" s="234"/>
      <c r="FKI55" s="234"/>
      <c r="FKJ55" s="234"/>
      <c r="FKK55" s="234"/>
      <c r="FKL55" s="234"/>
      <c r="FKM55" s="234"/>
      <c r="FKN55" s="234"/>
      <c r="FKO55" s="234"/>
      <c r="FKP55" s="234"/>
      <c r="FKQ55" s="234"/>
      <c r="FKR55" s="234"/>
      <c r="FKS55" s="234"/>
      <c r="FKT55" s="234"/>
      <c r="FKU55" s="234"/>
      <c r="FKV55" s="234"/>
      <c r="FKW55" s="234"/>
      <c r="FKX55" s="234"/>
      <c r="FKY55" s="234"/>
      <c r="FKZ55" s="234"/>
      <c r="FLA55" s="234"/>
      <c r="FLB55" s="234"/>
      <c r="FLC55" s="234"/>
      <c r="FLD55" s="234"/>
      <c r="FLE55" s="234"/>
      <c r="FLF55" s="234"/>
      <c r="FLG55" s="234"/>
      <c r="FLH55" s="234"/>
      <c r="FLI55" s="234"/>
      <c r="FLJ55" s="234"/>
      <c r="FLK55" s="234"/>
      <c r="FLL55" s="234"/>
      <c r="FLM55" s="234"/>
      <c r="FLN55" s="234"/>
      <c r="FLO55" s="234"/>
      <c r="FLP55" s="234"/>
      <c r="FLQ55" s="234"/>
      <c r="FLR55" s="234"/>
      <c r="FLS55" s="234"/>
      <c r="FLT55" s="234"/>
      <c r="FLU55" s="234"/>
      <c r="FLV55" s="234"/>
      <c r="FLW55" s="234"/>
      <c r="FLX55" s="234"/>
      <c r="FLY55" s="234"/>
      <c r="FLZ55" s="234"/>
      <c r="FMA55" s="234"/>
      <c r="FMB55" s="234"/>
      <c r="FMC55" s="234"/>
      <c r="FMD55" s="234"/>
      <c r="FME55" s="234"/>
      <c r="FMF55" s="234"/>
      <c r="FMG55" s="234"/>
      <c r="FMH55" s="234"/>
      <c r="FMI55" s="234"/>
      <c r="FMJ55" s="234"/>
      <c r="FMK55" s="234"/>
      <c r="FML55" s="234"/>
      <c r="FMM55" s="234"/>
      <c r="FMN55" s="234"/>
      <c r="FMO55" s="234"/>
      <c r="FMP55" s="234"/>
      <c r="FMQ55" s="234"/>
      <c r="FMR55" s="234"/>
      <c r="FMS55" s="234"/>
      <c r="FMT55" s="234"/>
      <c r="FMU55" s="234"/>
      <c r="FMV55" s="234"/>
      <c r="FMW55" s="234"/>
      <c r="FMX55" s="234"/>
      <c r="FMY55" s="234"/>
      <c r="FMZ55" s="234"/>
      <c r="FNA55" s="234"/>
      <c r="FNB55" s="234"/>
      <c r="FNC55" s="234"/>
      <c r="FND55" s="234"/>
      <c r="FNE55" s="234"/>
      <c r="FNF55" s="234"/>
      <c r="FNG55" s="234"/>
      <c r="FNH55" s="234"/>
      <c r="FNI55" s="234"/>
      <c r="FNJ55" s="234"/>
      <c r="FNK55" s="234"/>
      <c r="FNL55" s="234"/>
      <c r="FNM55" s="234"/>
      <c r="FNN55" s="234"/>
      <c r="FNO55" s="234"/>
      <c r="FNP55" s="234"/>
      <c r="FNQ55" s="234"/>
      <c r="FNR55" s="234"/>
      <c r="FNS55" s="234"/>
      <c r="FNT55" s="234"/>
      <c r="FNU55" s="234"/>
      <c r="FNV55" s="234"/>
      <c r="FNW55" s="234"/>
      <c r="FNX55" s="234"/>
      <c r="FNY55" s="234"/>
      <c r="FNZ55" s="234"/>
      <c r="FOA55" s="234"/>
      <c r="FOB55" s="234"/>
      <c r="FOC55" s="234"/>
      <c r="FOD55" s="234"/>
      <c r="FOE55" s="234"/>
      <c r="FOF55" s="234"/>
      <c r="FOG55" s="234"/>
      <c r="FOH55" s="234"/>
      <c r="FOI55" s="234"/>
      <c r="FOJ55" s="234"/>
      <c r="FOK55" s="234"/>
      <c r="FOL55" s="234"/>
      <c r="FOM55" s="234"/>
      <c r="FON55" s="234"/>
      <c r="FOO55" s="234"/>
      <c r="FOP55" s="234"/>
      <c r="FOQ55" s="234"/>
      <c r="FOR55" s="234"/>
      <c r="FOS55" s="234"/>
      <c r="FOT55" s="234"/>
      <c r="FOU55" s="234"/>
      <c r="FOV55" s="234"/>
      <c r="FOW55" s="234"/>
      <c r="FOX55" s="234"/>
      <c r="FOY55" s="234"/>
      <c r="FOZ55" s="234"/>
      <c r="FPA55" s="234"/>
      <c r="FPB55" s="234"/>
      <c r="FPC55" s="234"/>
      <c r="FPD55" s="234"/>
      <c r="FPE55" s="234"/>
      <c r="FPF55" s="234"/>
      <c r="FPG55" s="234"/>
      <c r="FPH55" s="234"/>
      <c r="FPI55" s="234"/>
      <c r="FPJ55" s="234"/>
      <c r="FPK55" s="234"/>
      <c r="FPL55" s="234"/>
      <c r="FPM55" s="234"/>
      <c r="FPN55" s="234"/>
      <c r="FPO55" s="234"/>
      <c r="FPP55" s="234"/>
      <c r="FPQ55" s="234"/>
      <c r="FPR55" s="234"/>
      <c r="FPS55" s="234"/>
      <c r="FPT55" s="234"/>
      <c r="FPU55" s="234"/>
      <c r="FPV55" s="234"/>
      <c r="FPW55" s="234"/>
      <c r="FPX55" s="234"/>
      <c r="FPY55" s="234"/>
      <c r="FPZ55" s="234"/>
      <c r="FQA55" s="234"/>
      <c r="FQB55" s="234"/>
      <c r="FQC55" s="234"/>
      <c r="FQD55" s="234"/>
      <c r="FQE55" s="234"/>
      <c r="FQF55" s="234"/>
      <c r="FQG55" s="234"/>
      <c r="FQH55" s="234"/>
      <c r="FQI55" s="234"/>
      <c r="FQJ55" s="234"/>
      <c r="FQK55" s="234"/>
      <c r="FQL55" s="234"/>
      <c r="FQM55" s="234"/>
      <c r="FQN55" s="234"/>
      <c r="FQO55" s="234"/>
      <c r="FQP55" s="234"/>
      <c r="FQQ55" s="234"/>
      <c r="FQR55" s="234"/>
      <c r="FQS55" s="234"/>
      <c r="FQT55" s="234"/>
      <c r="FQU55" s="234"/>
      <c r="FQV55" s="234"/>
      <c r="FQW55" s="234"/>
      <c r="FQX55" s="234"/>
      <c r="FQY55" s="234"/>
      <c r="FQZ55" s="234"/>
      <c r="FRA55" s="234"/>
      <c r="FRB55" s="234"/>
      <c r="FRC55" s="234"/>
      <c r="FRD55" s="234"/>
      <c r="FRE55" s="234"/>
      <c r="FRF55" s="234"/>
      <c r="FRG55" s="234"/>
      <c r="FRH55" s="234"/>
      <c r="FRI55" s="234"/>
      <c r="FRJ55" s="234"/>
      <c r="FRK55" s="234"/>
      <c r="FRL55" s="234"/>
      <c r="FRM55" s="234"/>
      <c r="FRN55" s="234"/>
      <c r="FRO55" s="234"/>
      <c r="FRP55" s="234"/>
      <c r="FRQ55" s="234"/>
      <c r="FRR55" s="234"/>
      <c r="FRS55" s="234"/>
      <c r="FRT55" s="234"/>
      <c r="FRU55" s="234"/>
      <c r="FRV55" s="234"/>
      <c r="FRW55" s="234"/>
      <c r="FRX55" s="234"/>
      <c r="FRY55" s="234"/>
      <c r="FRZ55" s="234"/>
      <c r="FSA55" s="234"/>
      <c r="FSB55" s="234"/>
      <c r="FSC55" s="234"/>
      <c r="FSD55" s="234"/>
      <c r="FSE55" s="234"/>
      <c r="FSF55" s="234"/>
      <c r="FSG55" s="234"/>
      <c r="FSH55" s="234"/>
      <c r="FSI55" s="234"/>
      <c r="FSJ55" s="234"/>
      <c r="FSK55" s="234"/>
      <c r="FSL55" s="234"/>
      <c r="FSM55" s="234"/>
      <c r="FSN55" s="234"/>
      <c r="FSO55" s="234"/>
      <c r="FSP55" s="234"/>
      <c r="FSQ55" s="234"/>
      <c r="FSR55" s="234"/>
      <c r="FSS55" s="234"/>
      <c r="FST55" s="234"/>
      <c r="FSU55" s="234"/>
      <c r="FSV55" s="234"/>
      <c r="FSW55" s="234"/>
      <c r="FSX55" s="234"/>
      <c r="FSY55" s="234"/>
      <c r="FSZ55" s="234"/>
      <c r="FTA55" s="234"/>
      <c r="FTB55" s="234"/>
      <c r="FTC55" s="234"/>
      <c r="FTD55" s="234"/>
      <c r="FTE55" s="234"/>
      <c r="FTF55" s="234"/>
      <c r="FTG55" s="234"/>
      <c r="FTH55" s="234"/>
      <c r="FTI55" s="234"/>
      <c r="FTJ55" s="234"/>
      <c r="FTK55" s="234"/>
      <c r="FTL55" s="234"/>
      <c r="FTM55" s="234"/>
      <c r="FTN55" s="234"/>
      <c r="FTO55" s="234"/>
      <c r="FTP55" s="234"/>
      <c r="FTQ55" s="234"/>
      <c r="FTR55" s="234"/>
      <c r="FTS55" s="234"/>
      <c r="FTT55" s="234"/>
      <c r="FTU55" s="234"/>
      <c r="FTV55" s="234"/>
      <c r="FTW55" s="234"/>
      <c r="FTX55" s="234"/>
      <c r="FTY55" s="234"/>
      <c r="FTZ55" s="234"/>
      <c r="FUA55" s="234"/>
      <c r="FUB55" s="234"/>
      <c r="FUC55" s="234"/>
      <c r="FUD55" s="234"/>
      <c r="FUE55" s="234"/>
      <c r="FUF55" s="234"/>
      <c r="FUG55" s="234"/>
      <c r="FUH55" s="234"/>
      <c r="FUI55" s="234"/>
      <c r="FUJ55" s="234"/>
      <c r="FUK55" s="234"/>
      <c r="FUL55" s="234"/>
      <c r="FUM55" s="234"/>
      <c r="FUN55" s="234"/>
      <c r="FUO55" s="234"/>
      <c r="FUP55" s="234"/>
      <c r="FUQ55" s="234"/>
      <c r="FUR55" s="234"/>
      <c r="FUS55" s="234"/>
      <c r="FUT55" s="234"/>
      <c r="FUU55" s="234"/>
      <c r="FUV55" s="234"/>
      <c r="FUW55" s="234"/>
      <c r="FUX55" s="234"/>
      <c r="FUY55" s="234"/>
      <c r="FUZ55" s="234"/>
      <c r="FVA55" s="234"/>
      <c r="FVB55" s="234"/>
      <c r="FVC55" s="234"/>
      <c r="FVD55" s="234"/>
      <c r="FVE55" s="234"/>
      <c r="FVF55" s="234"/>
      <c r="FVG55" s="234"/>
      <c r="FVH55" s="234"/>
      <c r="FVI55" s="234"/>
      <c r="FVJ55" s="234"/>
      <c r="FVK55" s="234"/>
      <c r="FVL55" s="234"/>
      <c r="FVM55" s="234"/>
      <c r="FVN55" s="234"/>
      <c r="FVO55" s="234"/>
      <c r="FVP55" s="234"/>
      <c r="FVQ55" s="234"/>
      <c r="FVR55" s="234"/>
      <c r="FVS55" s="234"/>
      <c r="FVT55" s="234"/>
      <c r="FVU55" s="234"/>
      <c r="FVV55" s="234"/>
      <c r="FVW55" s="234"/>
      <c r="FVX55" s="234"/>
      <c r="FVY55" s="234"/>
      <c r="FVZ55" s="234"/>
      <c r="FWA55" s="234"/>
      <c r="FWB55" s="234"/>
      <c r="FWC55" s="234"/>
      <c r="FWD55" s="234"/>
      <c r="FWE55" s="234"/>
      <c r="FWF55" s="234"/>
      <c r="FWG55" s="234"/>
      <c r="FWH55" s="234"/>
      <c r="FWI55" s="234"/>
      <c r="FWJ55" s="234"/>
      <c r="FWK55" s="234"/>
      <c r="FWL55" s="234"/>
      <c r="FWM55" s="234"/>
      <c r="FWN55" s="234"/>
      <c r="FWO55" s="234"/>
      <c r="FWP55" s="234"/>
      <c r="FWQ55" s="234"/>
      <c r="FWR55" s="234"/>
      <c r="FWS55" s="234"/>
      <c r="FWT55" s="234"/>
      <c r="FWU55" s="234"/>
      <c r="FWV55" s="234"/>
      <c r="FWW55" s="234"/>
      <c r="FWX55" s="234"/>
      <c r="FWY55" s="234"/>
      <c r="FWZ55" s="234"/>
      <c r="FXA55" s="234"/>
      <c r="FXB55" s="234"/>
      <c r="FXC55" s="234"/>
      <c r="FXD55" s="234"/>
      <c r="FXE55" s="234"/>
      <c r="FXF55" s="234"/>
      <c r="FXG55" s="234"/>
      <c r="FXH55" s="234"/>
      <c r="FXI55" s="234"/>
      <c r="FXJ55" s="234"/>
      <c r="FXK55" s="234"/>
      <c r="FXL55" s="234"/>
      <c r="FXM55" s="234"/>
      <c r="FXN55" s="234"/>
      <c r="FXO55" s="234"/>
      <c r="FXP55" s="234"/>
      <c r="FXQ55" s="234"/>
      <c r="FXR55" s="234"/>
      <c r="FXS55" s="234"/>
      <c r="FXT55" s="234"/>
      <c r="FXU55" s="234"/>
      <c r="FXV55" s="234"/>
      <c r="FXW55" s="234"/>
      <c r="FXX55" s="234"/>
      <c r="FXY55" s="234"/>
      <c r="FXZ55" s="234"/>
      <c r="FYA55" s="234"/>
      <c r="FYB55" s="234"/>
      <c r="FYC55" s="234"/>
      <c r="FYD55" s="234"/>
      <c r="FYE55" s="234"/>
      <c r="FYF55" s="234"/>
      <c r="FYG55" s="234"/>
      <c r="FYH55" s="234"/>
      <c r="FYI55" s="234"/>
      <c r="FYJ55" s="234"/>
      <c r="FYK55" s="234"/>
      <c r="FYL55" s="234"/>
      <c r="FYM55" s="234"/>
      <c r="FYN55" s="234"/>
      <c r="FYO55" s="234"/>
      <c r="FYP55" s="234"/>
      <c r="FYQ55" s="234"/>
      <c r="FYR55" s="234"/>
      <c r="FYS55" s="234"/>
      <c r="FYT55" s="234"/>
      <c r="FYU55" s="234"/>
      <c r="FYV55" s="234"/>
      <c r="FYW55" s="234"/>
      <c r="FYX55" s="234"/>
      <c r="FYY55" s="234"/>
      <c r="FYZ55" s="234"/>
      <c r="FZA55" s="234"/>
      <c r="FZB55" s="234"/>
      <c r="FZC55" s="234"/>
      <c r="FZD55" s="234"/>
      <c r="FZE55" s="234"/>
      <c r="FZF55" s="234"/>
      <c r="FZG55" s="234"/>
      <c r="FZH55" s="234"/>
      <c r="FZI55" s="234"/>
      <c r="FZJ55" s="234"/>
      <c r="FZK55" s="234"/>
      <c r="FZL55" s="234"/>
      <c r="FZM55" s="234"/>
      <c r="FZN55" s="234"/>
      <c r="FZO55" s="234"/>
      <c r="FZP55" s="234"/>
      <c r="FZQ55" s="234"/>
      <c r="FZR55" s="234"/>
      <c r="FZS55" s="234"/>
      <c r="FZT55" s="234"/>
      <c r="FZU55" s="234"/>
      <c r="FZV55" s="234"/>
      <c r="FZW55" s="234"/>
      <c r="FZX55" s="234"/>
      <c r="FZY55" s="234"/>
      <c r="FZZ55" s="234"/>
      <c r="GAA55" s="234"/>
      <c r="GAB55" s="234"/>
      <c r="GAC55" s="234"/>
      <c r="GAD55" s="234"/>
      <c r="GAE55" s="234"/>
      <c r="GAF55" s="234"/>
      <c r="GAG55" s="234"/>
      <c r="GAH55" s="234"/>
      <c r="GAI55" s="234"/>
      <c r="GAJ55" s="234"/>
      <c r="GAK55" s="234"/>
      <c r="GAL55" s="234"/>
      <c r="GAM55" s="234"/>
      <c r="GAN55" s="234"/>
      <c r="GAO55" s="234"/>
      <c r="GAP55" s="234"/>
      <c r="GAQ55" s="234"/>
      <c r="GAR55" s="234"/>
      <c r="GAS55" s="234"/>
      <c r="GAT55" s="234"/>
      <c r="GAU55" s="234"/>
      <c r="GAV55" s="234"/>
      <c r="GAW55" s="234"/>
      <c r="GAX55" s="234"/>
      <c r="GAY55" s="234"/>
      <c r="GAZ55" s="234"/>
      <c r="GBA55" s="234"/>
      <c r="GBB55" s="234"/>
      <c r="GBC55" s="234"/>
      <c r="GBD55" s="234"/>
      <c r="GBE55" s="234"/>
      <c r="GBF55" s="234"/>
      <c r="GBG55" s="234"/>
      <c r="GBH55" s="234"/>
      <c r="GBI55" s="234"/>
      <c r="GBJ55" s="234"/>
      <c r="GBK55" s="234"/>
      <c r="GBL55" s="234"/>
      <c r="GBM55" s="234"/>
      <c r="GBN55" s="234"/>
      <c r="GBO55" s="234"/>
      <c r="GBP55" s="234"/>
      <c r="GBQ55" s="234"/>
      <c r="GBR55" s="234"/>
      <c r="GBS55" s="234"/>
      <c r="GBT55" s="234"/>
      <c r="GBU55" s="234"/>
      <c r="GBV55" s="234"/>
      <c r="GBW55" s="234"/>
      <c r="GBX55" s="234"/>
      <c r="GBY55" s="234"/>
      <c r="GBZ55" s="234"/>
      <c r="GCA55" s="234"/>
      <c r="GCB55" s="234"/>
      <c r="GCC55" s="234"/>
      <c r="GCD55" s="234"/>
      <c r="GCE55" s="234"/>
      <c r="GCF55" s="234"/>
      <c r="GCG55" s="234"/>
      <c r="GCH55" s="234"/>
      <c r="GCI55" s="234"/>
      <c r="GCJ55" s="234"/>
      <c r="GCK55" s="234"/>
      <c r="GCL55" s="234"/>
      <c r="GCM55" s="234"/>
      <c r="GCN55" s="234"/>
      <c r="GCO55" s="234"/>
      <c r="GCP55" s="234"/>
      <c r="GCQ55" s="234"/>
      <c r="GCR55" s="234"/>
      <c r="GCS55" s="234"/>
      <c r="GCT55" s="234"/>
      <c r="GCU55" s="234"/>
      <c r="GCV55" s="234"/>
      <c r="GCW55" s="234"/>
      <c r="GCX55" s="234"/>
      <c r="GCY55" s="234"/>
      <c r="GCZ55" s="234"/>
      <c r="GDA55" s="234"/>
      <c r="GDB55" s="234"/>
      <c r="GDC55" s="234"/>
      <c r="GDD55" s="234"/>
      <c r="GDE55" s="234"/>
      <c r="GDF55" s="234"/>
      <c r="GDG55" s="234"/>
      <c r="GDH55" s="234"/>
      <c r="GDI55" s="234"/>
      <c r="GDJ55" s="234"/>
      <c r="GDK55" s="234"/>
      <c r="GDL55" s="234"/>
      <c r="GDM55" s="234"/>
      <c r="GDN55" s="234"/>
      <c r="GDO55" s="234"/>
      <c r="GDP55" s="234"/>
      <c r="GDQ55" s="234"/>
      <c r="GDR55" s="234"/>
      <c r="GDS55" s="234"/>
      <c r="GDT55" s="234"/>
      <c r="GDU55" s="234"/>
      <c r="GDV55" s="234"/>
      <c r="GDW55" s="234"/>
      <c r="GDX55" s="234"/>
      <c r="GDY55" s="234"/>
      <c r="GDZ55" s="234"/>
      <c r="GEA55" s="234"/>
      <c r="GEB55" s="234"/>
      <c r="GEC55" s="234"/>
      <c r="GED55" s="234"/>
      <c r="GEE55" s="234"/>
      <c r="GEF55" s="234"/>
      <c r="GEG55" s="234"/>
      <c r="GEH55" s="234"/>
      <c r="GEI55" s="234"/>
      <c r="GEJ55" s="234"/>
      <c r="GEK55" s="234"/>
      <c r="GEL55" s="234"/>
      <c r="GEM55" s="234"/>
      <c r="GEN55" s="234"/>
      <c r="GEO55" s="234"/>
      <c r="GEP55" s="234"/>
      <c r="GEQ55" s="234"/>
      <c r="GER55" s="234"/>
      <c r="GES55" s="234"/>
      <c r="GET55" s="234"/>
      <c r="GEU55" s="234"/>
      <c r="GEV55" s="234"/>
      <c r="GEW55" s="234"/>
      <c r="GEX55" s="234"/>
      <c r="GEY55" s="234"/>
      <c r="GEZ55" s="234"/>
      <c r="GFA55" s="234"/>
      <c r="GFB55" s="234"/>
      <c r="GFC55" s="234"/>
      <c r="GFD55" s="234"/>
      <c r="GFE55" s="234"/>
      <c r="GFF55" s="234"/>
      <c r="GFG55" s="234"/>
      <c r="GFH55" s="234"/>
      <c r="GFI55" s="234"/>
      <c r="GFJ55" s="234"/>
      <c r="GFK55" s="234"/>
      <c r="GFL55" s="234"/>
      <c r="GFM55" s="234"/>
      <c r="GFN55" s="234"/>
      <c r="GFO55" s="234"/>
      <c r="GFP55" s="234"/>
      <c r="GFQ55" s="234"/>
      <c r="GFR55" s="234"/>
      <c r="GFS55" s="234"/>
      <c r="GFT55" s="234"/>
      <c r="GFU55" s="234"/>
      <c r="GFV55" s="234"/>
      <c r="GFW55" s="234"/>
      <c r="GFX55" s="234"/>
      <c r="GFY55" s="234"/>
      <c r="GFZ55" s="234"/>
      <c r="GGA55" s="234"/>
      <c r="GGB55" s="234"/>
      <c r="GGC55" s="234"/>
      <c r="GGD55" s="234"/>
      <c r="GGE55" s="234"/>
      <c r="GGF55" s="234"/>
      <c r="GGG55" s="234"/>
      <c r="GGH55" s="234"/>
      <c r="GGI55" s="234"/>
      <c r="GGJ55" s="234"/>
      <c r="GGK55" s="234"/>
      <c r="GGL55" s="234"/>
      <c r="GGM55" s="234"/>
      <c r="GGN55" s="234"/>
      <c r="GGO55" s="234"/>
      <c r="GGP55" s="234"/>
      <c r="GGQ55" s="234"/>
      <c r="GGR55" s="234"/>
      <c r="GGS55" s="234"/>
      <c r="GGT55" s="234"/>
      <c r="GGU55" s="234"/>
      <c r="GGV55" s="234"/>
      <c r="GGW55" s="234"/>
      <c r="GGX55" s="234"/>
      <c r="GGY55" s="234"/>
      <c r="GGZ55" s="234"/>
      <c r="GHA55" s="234"/>
      <c r="GHB55" s="234"/>
      <c r="GHC55" s="234"/>
      <c r="GHD55" s="234"/>
      <c r="GHE55" s="234"/>
      <c r="GHF55" s="234"/>
      <c r="GHG55" s="234"/>
      <c r="GHH55" s="234"/>
      <c r="GHI55" s="234"/>
      <c r="GHJ55" s="234"/>
      <c r="GHK55" s="234"/>
      <c r="GHL55" s="234"/>
      <c r="GHM55" s="234"/>
      <c r="GHN55" s="234"/>
      <c r="GHO55" s="234"/>
      <c r="GHP55" s="234"/>
      <c r="GHQ55" s="234"/>
      <c r="GHR55" s="234"/>
      <c r="GHS55" s="234"/>
      <c r="GHT55" s="234"/>
      <c r="GHU55" s="234"/>
      <c r="GHV55" s="234"/>
      <c r="GHW55" s="234"/>
      <c r="GHX55" s="234"/>
      <c r="GHY55" s="234"/>
      <c r="GHZ55" s="234"/>
      <c r="GIA55" s="234"/>
      <c r="GIB55" s="234"/>
      <c r="GIC55" s="234"/>
      <c r="GID55" s="234"/>
      <c r="GIE55" s="234"/>
      <c r="GIF55" s="234"/>
      <c r="GIG55" s="234"/>
      <c r="GIH55" s="234"/>
      <c r="GII55" s="234"/>
      <c r="GIJ55" s="234"/>
      <c r="GIK55" s="234"/>
      <c r="GIL55" s="234"/>
      <c r="GIM55" s="234"/>
      <c r="GIN55" s="234"/>
      <c r="GIO55" s="234"/>
      <c r="GIP55" s="234"/>
      <c r="GIQ55" s="234"/>
      <c r="GIR55" s="234"/>
      <c r="GIS55" s="234"/>
      <c r="GIT55" s="234"/>
      <c r="GIU55" s="234"/>
      <c r="GIV55" s="234"/>
      <c r="GIW55" s="234"/>
      <c r="GIX55" s="234"/>
      <c r="GIY55" s="234"/>
      <c r="GIZ55" s="234"/>
      <c r="GJA55" s="234"/>
      <c r="GJB55" s="234"/>
      <c r="GJC55" s="234"/>
      <c r="GJD55" s="234"/>
      <c r="GJE55" s="234"/>
      <c r="GJF55" s="234"/>
      <c r="GJG55" s="234"/>
      <c r="GJH55" s="234"/>
      <c r="GJI55" s="234"/>
      <c r="GJJ55" s="234"/>
      <c r="GJK55" s="234"/>
      <c r="GJL55" s="234"/>
      <c r="GJM55" s="234"/>
      <c r="GJN55" s="234"/>
      <c r="GJO55" s="234"/>
      <c r="GJP55" s="234"/>
      <c r="GJQ55" s="234"/>
      <c r="GJR55" s="234"/>
      <c r="GJS55" s="234"/>
      <c r="GJT55" s="234"/>
      <c r="GJU55" s="234"/>
      <c r="GJV55" s="234"/>
      <c r="GJW55" s="234"/>
      <c r="GJX55" s="234"/>
      <c r="GJY55" s="234"/>
      <c r="GJZ55" s="234"/>
      <c r="GKA55" s="234"/>
      <c r="GKB55" s="234"/>
      <c r="GKC55" s="234"/>
      <c r="GKD55" s="234"/>
      <c r="GKE55" s="234"/>
      <c r="GKF55" s="234"/>
      <c r="GKG55" s="234"/>
      <c r="GKH55" s="234"/>
      <c r="GKI55" s="234"/>
      <c r="GKJ55" s="234"/>
      <c r="GKK55" s="234"/>
      <c r="GKL55" s="234"/>
      <c r="GKM55" s="234"/>
      <c r="GKN55" s="234"/>
      <c r="GKO55" s="234"/>
      <c r="GKP55" s="234"/>
      <c r="GKQ55" s="234"/>
      <c r="GKR55" s="234"/>
      <c r="GKS55" s="234"/>
      <c r="GKT55" s="234"/>
      <c r="GKU55" s="234"/>
      <c r="GKV55" s="234"/>
      <c r="GKW55" s="234"/>
      <c r="GKX55" s="234"/>
      <c r="GKY55" s="234"/>
      <c r="GKZ55" s="234"/>
      <c r="GLA55" s="234"/>
      <c r="GLB55" s="234"/>
      <c r="GLC55" s="234"/>
      <c r="GLD55" s="234"/>
      <c r="GLE55" s="234"/>
      <c r="GLF55" s="234"/>
      <c r="GLG55" s="234"/>
      <c r="GLH55" s="234"/>
      <c r="GLI55" s="234"/>
      <c r="GLJ55" s="234"/>
      <c r="GLK55" s="234"/>
      <c r="GLL55" s="234"/>
      <c r="GLM55" s="234"/>
      <c r="GLN55" s="234"/>
      <c r="GLO55" s="234"/>
      <c r="GLP55" s="234"/>
      <c r="GLQ55" s="234"/>
      <c r="GLR55" s="234"/>
      <c r="GLS55" s="234"/>
      <c r="GLT55" s="234"/>
      <c r="GLU55" s="234"/>
      <c r="GLV55" s="234"/>
      <c r="GLW55" s="234"/>
      <c r="GLX55" s="234"/>
      <c r="GLY55" s="234"/>
      <c r="GLZ55" s="234"/>
      <c r="GMA55" s="234"/>
      <c r="GMB55" s="234"/>
      <c r="GMC55" s="234"/>
      <c r="GMD55" s="234"/>
      <c r="GME55" s="234"/>
      <c r="GMF55" s="234"/>
      <c r="GMG55" s="234"/>
      <c r="GMH55" s="234"/>
      <c r="GMI55" s="234"/>
      <c r="GMJ55" s="234"/>
      <c r="GMK55" s="234"/>
      <c r="GML55" s="234"/>
      <c r="GMM55" s="234"/>
      <c r="GMN55" s="234"/>
      <c r="GMO55" s="234"/>
      <c r="GMP55" s="234"/>
      <c r="GMQ55" s="234"/>
      <c r="GMR55" s="234"/>
      <c r="GMS55" s="234"/>
      <c r="GMT55" s="234"/>
      <c r="GMU55" s="234"/>
      <c r="GMV55" s="234"/>
      <c r="GMW55" s="234"/>
      <c r="GMX55" s="234"/>
      <c r="GMY55" s="234"/>
      <c r="GMZ55" s="234"/>
      <c r="GNA55" s="234"/>
      <c r="GNB55" s="234"/>
      <c r="GNC55" s="234"/>
      <c r="GND55" s="234"/>
      <c r="GNE55" s="234"/>
      <c r="GNF55" s="234"/>
      <c r="GNG55" s="234"/>
      <c r="GNH55" s="234"/>
      <c r="GNI55" s="234"/>
      <c r="GNJ55" s="234"/>
      <c r="GNK55" s="234"/>
      <c r="GNL55" s="234"/>
      <c r="GNM55" s="234"/>
      <c r="GNN55" s="234"/>
      <c r="GNO55" s="234"/>
      <c r="GNP55" s="234"/>
      <c r="GNQ55" s="234"/>
      <c r="GNR55" s="234"/>
      <c r="GNS55" s="234"/>
      <c r="GNT55" s="234"/>
      <c r="GNU55" s="234"/>
      <c r="GNV55" s="234"/>
      <c r="GNW55" s="234"/>
      <c r="GNX55" s="234"/>
      <c r="GNY55" s="234"/>
      <c r="GNZ55" s="234"/>
      <c r="GOA55" s="234"/>
      <c r="GOB55" s="234"/>
      <c r="GOC55" s="234"/>
      <c r="GOD55" s="234"/>
      <c r="GOE55" s="234"/>
      <c r="GOF55" s="234"/>
      <c r="GOG55" s="234"/>
      <c r="GOH55" s="234"/>
      <c r="GOI55" s="234"/>
      <c r="GOJ55" s="234"/>
      <c r="GOK55" s="234"/>
      <c r="GOL55" s="234"/>
      <c r="GOM55" s="234"/>
      <c r="GON55" s="234"/>
      <c r="GOO55" s="234"/>
      <c r="GOP55" s="234"/>
      <c r="GOQ55" s="234"/>
      <c r="GOR55" s="234"/>
      <c r="GOS55" s="234"/>
      <c r="GOT55" s="234"/>
      <c r="GOU55" s="234"/>
      <c r="GOV55" s="234"/>
      <c r="GOW55" s="234"/>
      <c r="GOX55" s="234"/>
      <c r="GOY55" s="234"/>
      <c r="GOZ55" s="234"/>
      <c r="GPA55" s="234"/>
      <c r="GPB55" s="234"/>
      <c r="GPC55" s="234"/>
      <c r="GPD55" s="234"/>
      <c r="GPE55" s="234"/>
      <c r="GPF55" s="234"/>
      <c r="GPG55" s="234"/>
      <c r="GPH55" s="234"/>
      <c r="GPI55" s="234"/>
      <c r="GPJ55" s="234"/>
      <c r="GPK55" s="234"/>
      <c r="GPL55" s="234"/>
      <c r="GPM55" s="234"/>
      <c r="GPN55" s="234"/>
      <c r="GPO55" s="234"/>
      <c r="GPP55" s="234"/>
      <c r="GPQ55" s="234"/>
      <c r="GPR55" s="234"/>
      <c r="GPS55" s="234"/>
      <c r="GPT55" s="234"/>
      <c r="GPU55" s="234"/>
      <c r="GPV55" s="234"/>
      <c r="GPW55" s="234"/>
      <c r="GPX55" s="234"/>
      <c r="GPY55" s="234"/>
      <c r="GPZ55" s="234"/>
      <c r="GQA55" s="234"/>
      <c r="GQB55" s="234"/>
      <c r="GQC55" s="234"/>
      <c r="GQD55" s="234"/>
      <c r="GQE55" s="234"/>
      <c r="GQF55" s="234"/>
      <c r="GQG55" s="234"/>
      <c r="GQH55" s="234"/>
      <c r="GQI55" s="234"/>
      <c r="GQJ55" s="234"/>
      <c r="GQK55" s="234"/>
      <c r="GQL55" s="234"/>
      <c r="GQM55" s="234"/>
      <c r="GQN55" s="234"/>
      <c r="GQO55" s="234"/>
      <c r="GQP55" s="234"/>
      <c r="GQQ55" s="234"/>
      <c r="GQR55" s="234"/>
      <c r="GQS55" s="234"/>
      <c r="GQT55" s="234"/>
      <c r="GQU55" s="234"/>
      <c r="GQV55" s="234"/>
      <c r="GQW55" s="234"/>
      <c r="GQX55" s="234"/>
      <c r="GQY55" s="234"/>
      <c r="GQZ55" s="234"/>
      <c r="GRA55" s="234"/>
      <c r="GRB55" s="234"/>
      <c r="GRC55" s="234"/>
      <c r="GRD55" s="234"/>
      <c r="GRE55" s="234"/>
      <c r="GRF55" s="234"/>
      <c r="GRG55" s="234"/>
      <c r="GRH55" s="234"/>
      <c r="GRI55" s="234"/>
      <c r="GRJ55" s="234"/>
      <c r="GRK55" s="234"/>
      <c r="GRL55" s="234"/>
      <c r="GRM55" s="234"/>
      <c r="GRN55" s="234"/>
      <c r="GRO55" s="234"/>
      <c r="GRP55" s="234"/>
      <c r="GRQ55" s="234"/>
      <c r="GRR55" s="234"/>
      <c r="GRS55" s="234"/>
      <c r="GRT55" s="234"/>
      <c r="GRU55" s="234"/>
      <c r="GRV55" s="234"/>
      <c r="GRW55" s="234"/>
      <c r="GRX55" s="234"/>
      <c r="GRY55" s="234"/>
      <c r="GRZ55" s="234"/>
      <c r="GSA55" s="234"/>
      <c r="GSB55" s="234"/>
      <c r="GSC55" s="234"/>
      <c r="GSD55" s="234"/>
      <c r="GSE55" s="234"/>
      <c r="GSF55" s="234"/>
      <c r="GSG55" s="234"/>
      <c r="GSH55" s="234"/>
      <c r="GSI55" s="234"/>
      <c r="GSJ55" s="234"/>
      <c r="GSK55" s="234"/>
      <c r="GSL55" s="234"/>
      <c r="GSM55" s="234"/>
      <c r="GSN55" s="234"/>
      <c r="GSO55" s="234"/>
      <c r="GSP55" s="234"/>
      <c r="GSQ55" s="234"/>
      <c r="GSR55" s="234"/>
      <c r="GSS55" s="234"/>
      <c r="GST55" s="234"/>
      <c r="GSU55" s="234"/>
      <c r="GSV55" s="234"/>
      <c r="GSW55" s="234"/>
      <c r="GSX55" s="234"/>
      <c r="GSY55" s="234"/>
      <c r="GSZ55" s="234"/>
      <c r="GTA55" s="234"/>
      <c r="GTB55" s="234"/>
      <c r="GTC55" s="234"/>
      <c r="GTD55" s="234"/>
      <c r="GTE55" s="234"/>
      <c r="GTF55" s="234"/>
      <c r="GTG55" s="234"/>
      <c r="GTH55" s="234"/>
      <c r="GTI55" s="234"/>
      <c r="GTJ55" s="234"/>
      <c r="GTK55" s="234"/>
      <c r="GTL55" s="234"/>
      <c r="GTM55" s="234"/>
      <c r="GTN55" s="234"/>
      <c r="GTO55" s="234"/>
      <c r="GTP55" s="234"/>
      <c r="GTQ55" s="234"/>
      <c r="GTR55" s="234"/>
      <c r="GTS55" s="234"/>
      <c r="GTT55" s="234"/>
      <c r="GTU55" s="234"/>
      <c r="GTV55" s="234"/>
      <c r="GTW55" s="234"/>
      <c r="GTX55" s="234"/>
      <c r="GTY55" s="234"/>
      <c r="GTZ55" s="234"/>
      <c r="GUA55" s="234"/>
      <c r="GUB55" s="234"/>
      <c r="GUC55" s="234"/>
      <c r="GUD55" s="234"/>
      <c r="GUE55" s="234"/>
      <c r="GUF55" s="234"/>
      <c r="GUG55" s="234"/>
      <c r="GUH55" s="234"/>
      <c r="GUI55" s="234"/>
      <c r="GUJ55" s="234"/>
      <c r="GUK55" s="234"/>
      <c r="GUL55" s="234"/>
      <c r="GUM55" s="234"/>
      <c r="GUN55" s="234"/>
      <c r="GUO55" s="234"/>
      <c r="GUP55" s="234"/>
      <c r="GUQ55" s="234"/>
      <c r="GUR55" s="234"/>
      <c r="GUS55" s="234"/>
      <c r="GUT55" s="234"/>
      <c r="GUU55" s="234"/>
      <c r="GUV55" s="234"/>
      <c r="GUW55" s="234"/>
      <c r="GUX55" s="234"/>
      <c r="GUY55" s="234"/>
      <c r="GUZ55" s="234"/>
      <c r="GVA55" s="234"/>
      <c r="GVB55" s="234"/>
      <c r="GVC55" s="234"/>
      <c r="GVD55" s="234"/>
      <c r="GVE55" s="234"/>
      <c r="GVF55" s="234"/>
      <c r="GVG55" s="234"/>
      <c r="GVH55" s="234"/>
      <c r="GVI55" s="234"/>
      <c r="GVJ55" s="234"/>
      <c r="GVK55" s="234"/>
      <c r="GVL55" s="234"/>
      <c r="GVM55" s="234"/>
      <c r="GVN55" s="234"/>
      <c r="GVO55" s="234"/>
      <c r="GVP55" s="234"/>
      <c r="GVQ55" s="234"/>
      <c r="GVR55" s="234"/>
      <c r="GVS55" s="234"/>
      <c r="GVT55" s="234"/>
      <c r="GVU55" s="234"/>
      <c r="GVV55" s="234"/>
      <c r="GVW55" s="234"/>
      <c r="GVX55" s="234"/>
      <c r="GVY55" s="234"/>
      <c r="GVZ55" s="234"/>
      <c r="GWA55" s="234"/>
      <c r="GWB55" s="234"/>
      <c r="GWC55" s="234"/>
      <c r="GWD55" s="234"/>
      <c r="GWE55" s="234"/>
      <c r="GWF55" s="234"/>
      <c r="GWG55" s="234"/>
      <c r="GWH55" s="234"/>
      <c r="GWI55" s="234"/>
      <c r="GWJ55" s="234"/>
      <c r="GWK55" s="234"/>
      <c r="GWL55" s="234"/>
      <c r="GWM55" s="234"/>
      <c r="GWN55" s="234"/>
      <c r="GWO55" s="234"/>
      <c r="GWP55" s="234"/>
      <c r="GWQ55" s="234"/>
      <c r="GWR55" s="234"/>
      <c r="GWS55" s="234"/>
      <c r="GWT55" s="234"/>
      <c r="GWU55" s="234"/>
      <c r="GWV55" s="234"/>
      <c r="GWW55" s="234"/>
      <c r="GWX55" s="234"/>
      <c r="GWY55" s="234"/>
      <c r="GWZ55" s="234"/>
      <c r="GXA55" s="234"/>
      <c r="GXB55" s="234"/>
      <c r="GXC55" s="234"/>
      <c r="GXD55" s="234"/>
      <c r="GXE55" s="234"/>
      <c r="GXF55" s="234"/>
      <c r="GXG55" s="234"/>
      <c r="GXH55" s="234"/>
      <c r="GXI55" s="234"/>
      <c r="GXJ55" s="234"/>
      <c r="GXK55" s="234"/>
      <c r="GXL55" s="234"/>
      <c r="GXM55" s="234"/>
      <c r="GXN55" s="234"/>
      <c r="GXO55" s="234"/>
      <c r="GXP55" s="234"/>
      <c r="GXQ55" s="234"/>
      <c r="GXR55" s="234"/>
      <c r="GXS55" s="234"/>
      <c r="GXT55" s="234"/>
      <c r="GXU55" s="234"/>
      <c r="GXV55" s="234"/>
      <c r="GXW55" s="234"/>
      <c r="GXX55" s="234"/>
      <c r="GXY55" s="234"/>
      <c r="GXZ55" s="234"/>
      <c r="GYA55" s="234"/>
      <c r="GYB55" s="234"/>
      <c r="GYC55" s="234"/>
      <c r="GYD55" s="234"/>
      <c r="GYE55" s="234"/>
      <c r="GYF55" s="234"/>
      <c r="GYG55" s="234"/>
      <c r="GYH55" s="234"/>
      <c r="GYI55" s="234"/>
      <c r="GYJ55" s="234"/>
      <c r="GYK55" s="234"/>
      <c r="GYL55" s="234"/>
      <c r="GYM55" s="234"/>
      <c r="GYN55" s="234"/>
      <c r="GYO55" s="234"/>
      <c r="GYP55" s="234"/>
      <c r="GYQ55" s="234"/>
      <c r="GYR55" s="234"/>
      <c r="GYS55" s="234"/>
      <c r="GYT55" s="234"/>
      <c r="GYU55" s="234"/>
      <c r="GYV55" s="234"/>
      <c r="GYW55" s="234"/>
      <c r="GYX55" s="234"/>
      <c r="GYY55" s="234"/>
      <c r="GYZ55" s="234"/>
      <c r="GZA55" s="234"/>
      <c r="GZB55" s="234"/>
      <c r="GZC55" s="234"/>
      <c r="GZD55" s="234"/>
      <c r="GZE55" s="234"/>
      <c r="GZF55" s="234"/>
      <c r="GZG55" s="234"/>
      <c r="GZH55" s="234"/>
      <c r="GZI55" s="234"/>
      <c r="GZJ55" s="234"/>
      <c r="GZK55" s="234"/>
      <c r="GZL55" s="234"/>
      <c r="GZM55" s="234"/>
      <c r="GZN55" s="234"/>
      <c r="GZO55" s="234"/>
      <c r="GZP55" s="234"/>
      <c r="GZQ55" s="234"/>
      <c r="GZR55" s="234"/>
      <c r="GZS55" s="234"/>
      <c r="GZT55" s="234"/>
      <c r="GZU55" s="234"/>
      <c r="GZV55" s="234"/>
      <c r="GZW55" s="234"/>
      <c r="GZX55" s="234"/>
      <c r="GZY55" s="234"/>
      <c r="GZZ55" s="234"/>
      <c r="HAA55" s="234"/>
      <c r="HAB55" s="234"/>
      <c r="HAC55" s="234"/>
      <c r="HAD55" s="234"/>
      <c r="HAE55" s="234"/>
      <c r="HAF55" s="234"/>
      <c r="HAG55" s="234"/>
      <c r="HAH55" s="234"/>
      <c r="HAI55" s="234"/>
      <c r="HAJ55" s="234"/>
      <c r="HAK55" s="234"/>
      <c r="HAL55" s="234"/>
      <c r="HAM55" s="234"/>
      <c r="HAN55" s="234"/>
      <c r="HAO55" s="234"/>
      <c r="HAP55" s="234"/>
      <c r="HAQ55" s="234"/>
      <c r="HAR55" s="234"/>
      <c r="HAS55" s="234"/>
      <c r="HAT55" s="234"/>
      <c r="HAU55" s="234"/>
      <c r="HAV55" s="234"/>
      <c r="HAW55" s="234"/>
      <c r="HAX55" s="234"/>
      <c r="HAY55" s="234"/>
      <c r="HAZ55" s="234"/>
      <c r="HBA55" s="234"/>
      <c r="HBB55" s="234"/>
      <c r="HBC55" s="234"/>
      <c r="HBD55" s="234"/>
      <c r="HBE55" s="234"/>
      <c r="HBF55" s="234"/>
      <c r="HBG55" s="234"/>
      <c r="HBH55" s="234"/>
      <c r="HBI55" s="234"/>
      <c r="HBJ55" s="234"/>
      <c r="HBK55" s="234"/>
      <c r="HBL55" s="234"/>
      <c r="HBM55" s="234"/>
      <c r="HBN55" s="234"/>
      <c r="HBO55" s="234"/>
      <c r="HBP55" s="234"/>
      <c r="HBQ55" s="234"/>
      <c r="HBR55" s="234"/>
      <c r="HBS55" s="234"/>
      <c r="HBT55" s="234"/>
      <c r="HBU55" s="234"/>
      <c r="HBV55" s="234"/>
      <c r="HBW55" s="234"/>
      <c r="HBX55" s="234"/>
      <c r="HBY55" s="234"/>
      <c r="HBZ55" s="234"/>
      <c r="HCA55" s="234"/>
      <c r="HCB55" s="234"/>
      <c r="HCC55" s="234"/>
      <c r="HCD55" s="234"/>
      <c r="HCE55" s="234"/>
      <c r="HCF55" s="234"/>
      <c r="HCG55" s="234"/>
      <c r="HCH55" s="234"/>
      <c r="HCI55" s="234"/>
      <c r="HCJ55" s="234"/>
      <c r="HCK55" s="234"/>
      <c r="HCL55" s="234"/>
      <c r="HCM55" s="234"/>
      <c r="HCN55" s="234"/>
      <c r="HCO55" s="234"/>
      <c r="HCP55" s="234"/>
      <c r="HCQ55" s="234"/>
      <c r="HCR55" s="234"/>
      <c r="HCS55" s="234"/>
      <c r="HCT55" s="234"/>
      <c r="HCU55" s="234"/>
      <c r="HCV55" s="234"/>
      <c r="HCW55" s="234"/>
      <c r="HCX55" s="234"/>
      <c r="HCY55" s="234"/>
      <c r="HCZ55" s="234"/>
      <c r="HDA55" s="234"/>
      <c r="HDB55" s="234"/>
      <c r="HDC55" s="234"/>
      <c r="HDD55" s="234"/>
      <c r="HDE55" s="234"/>
      <c r="HDF55" s="234"/>
      <c r="HDG55" s="234"/>
      <c r="HDH55" s="234"/>
      <c r="HDI55" s="234"/>
      <c r="HDJ55" s="234"/>
      <c r="HDK55" s="234"/>
      <c r="HDL55" s="234"/>
      <c r="HDM55" s="234"/>
      <c r="HDN55" s="234"/>
      <c r="HDO55" s="234"/>
      <c r="HDP55" s="234"/>
      <c r="HDQ55" s="234"/>
      <c r="HDR55" s="234"/>
      <c r="HDS55" s="234"/>
      <c r="HDT55" s="234"/>
      <c r="HDU55" s="234"/>
      <c r="HDV55" s="234"/>
      <c r="HDW55" s="234"/>
      <c r="HDX55" s="234"/>
      <c r="HDY55" s="234"/>
      <c r="HDZ55" s="234"/>
      <c r="HEA55" s="234"/>
      <c r="HEB55" s="234"/>
      <c r="HEC55" s="234"/>
      <c r="HED55" s="234"/>
      <c r="HEE55" s="234"/>
      <c r="HEF55" s="234"/>
      <c r="HEG55" s="234"/>
      <c r="HEH55" s="234"/>
      <c r="HEI55" s="234"/>
      <c r="HEJ55" s="234"/>
      <c r="HEK55" s="234"/>
      <c r="HEL55" s="234"/>
      <c r="HEM55" s="234"/>
      <c r="HEN55" s="234"/>
      <c r="HEO55" s="234"/>
      <c r="HEP55" s="234"/>
      <c r="HEQ55" s="234"/>
      <c r="HER55" s="234"/>
      <c r="HES55" s="234"/>
      <c r="HET55" s="234"/>
      <c r="HEU55" s="234"/>
      <c r="HEV55" s="234"/>
      <c r="HEW55" s="234"/>
      <c r="HEX55" s="234"/>
      <c r="HEY55" s="234"/>
      <c r="HEZ55" s="234"/>
      <c r="HFA55" s="234"/>
      <c r="HFB55" s="234"/>
      <c r="HFC55" s="234"/>
      <c r="HFD55" s="234"/>
      <c r="HFE55" s="234"/>
      <c r="HFF55" s="234"/>
      <c r="HFG55" s="234"/>
      <c r="HFH55" s="234"/>
      <c r="HFI55" s="234"/>
      <c r="HFJ55" s="234"/>
      <c r="HFK55" s="234"/>
      <c r="HFL55" s="234"/>
      <c r="HFM55" s="234"/>
      <c r="HFN55" s="234"/>
      <c r="HFO55" s="234"/>
      <c r="HFP55" s="234"/>
      <c r="HFQ55" s="234"/>
      <c r="HFR55" s="234"/>
      <c r="HFS55" s="234"/>
      <c r="HFT55" s="234"/>
      <c r="HFU55" s="234"/>
      <c r="HFV55" s="234"/>
      <c r="HFW55" s="234"/>
      <c r="HFX55" s="234"/>
      <c r="HFY55" s="234"/>
      <c r="HFZ55" s="234"/>
      <c r="HGA55" s="234"/>
      <c r="HGB55" s="234"/>
      <c r="HGC55" s="234"/>
      <c r="HGD55" s="234"/>
      <c r="HGE55" s="234"/>
      <c r="HGF55" s="234"/>
      <c r="HGG55" s="234"/>
      <c r="HGH55" s="234"/>
      <c r="HGI55" s="234"/>
      <c r="HGJ55" s="234"/>
      <c r="HGK55" s="234"/>
      <c r="HGL55" s="234"/>
      <c r="HGM55" s="234"/>
      <c r="HGN55" s="234"/>
      <c r="HGO55" s="234"/>
      <c r="HGP55" s="234"/>
      <c r="HGQ55" s="234"/>
      <c r="HGR55" s="234"/>
      <c r="HGS55" s="234"/>
      <c r="HGT55" s="234"/>
      <c r="HGU55" s="234"/>
      <c r="HGV55" s="234"/>
      <c r="HGW55" s="234"/>
      <c r="HGX55" s="234"/>
      <c r="HGY55" s="234"/>
      <c r="HGZ55" s="234"/>
      <c r="HHA55" s="234"/>
      <c r="HHB55" s="234"/>
      <c r="HHC55" s="234"/>
      <c r="HHD55" s="234"/>
      <c r="HHE55" s="234"/>
      <c r="HHF55" s="234"/>
      <c r="HHG55" s="234"/>
      <c r="HHH55" s="234"/>
      <c r="HHI55" s="234"/>
      <c r="HHJ55" s="234"/>
      <c r="HHK55" s="234"/>
      <c r="HHL55" s="234"/>
      <c r="HHM55" s="234"/>
      <c r="HHN55" s="234"/>
      <c r="HHO55" s="234"/>
      <c r="HHP55" s="234"/>
      <c r="HHQ55" s="234"/>
      <c r="HHR55" s="234"/>
      <c r="HHS55" s="234"/>
      <c r="HHT55" s="234"/>
      <c r="HHU55" s="234"/>
      <c r="HHV55" s="234"/>
      <c r="HHW55" s="234"/>
      <c r="HHX55" s="234"/>
      <c r="HHY55" s="234"/>
      <c r="HHZ55" s="234"/>
      <c r="HIA55" s="234"/>
      <c r="HIB55" s="234"/>
      <c r="HIC55" s="234"/>
      <c r="HID55" s="234"/>
      <c r="HIE55" s="234"/>
      <c r="HIF55" s="234"/>
      <c r="HIG55" s="234"/>
      <c r="HIH55" s="234"/>
      <c r="HII55" s="234"/>
      <c r="HIJ55" s="234"/>
      <c r="HIK55" s="234"/>
      <c r="HIL55" s="234"/>
      <c r="HIM55" s="234"/>
      <c r="HIN55" s="234"/>
      <c r="HIO55" s="234"/>
      <c r="HIP55" s="234"/>
      <c r="HIQ55" s="234"/>
      <c r="HIR55" s="234"/>
      <c r="HIS55" s="234"/>
      <c r="HIT55" s="234"/>
      <c r="HIU55" s="234"/>
      <c r="HIV55" s="234"/>
      <c r="HIW55" s="234"/>
      <c r="HIX55" s="234"/>
      <c r="HIY55" s="234"/>
      <c r="HIZ55" s="234"/>
      <c r="HJA55" s="234"/>
      <c r="HJB55" s="234"/>
      <c r="HJC55" s="234"/>
      <c r="HJD55" s="234"/>
      <c r="HJE55" s="234"/>
      <c r="HJF55" s="234"/>
      <c r="HJG55" s="234"/>
      <c r="HJH55" s="234"/>
      <c r="HJI55" s="234"/>
      <c r="HJJ55" s="234"/>
      <c r="HJK55" s="234"/>
      <c r="HJL55" s="234"/>
      <c r="HJM55" s="234"/>
      <c r="HJN55" s="234"/>
      <c r="HJO55" s="234"/>
      <c r="HJP55" s="234"/>
      <c r="HJQ55" s="234"/>
      <c r="HJR55" s="234"/>
      <c r="HJS55" s="234"/>
      <c r="HJT55" s="234"/>
      <c r="HJU55" s="234"/>
      <c r="HJV55" s="234"/>
      <c r="HJW55" s="234"/>
      <c r="HJX55" s="234"/>
      <c r="HJY55" s="234"/>
      <c r="HJZ55" s="234"/>
      <c r="HKA55" s="234"/>
      <c r="HKB55" s="234"/>
      <c r="HKC55" s="234"/>
      <c r="HKD55" s="234"/>
      <c r="HKE55" s="234"/>
      <c r="HKF55" s="234"/>
      <c r="HKG55" s="234"/>
      <c r="HKH55" s="234"/>
      <c r="HKI55" s="234"/>
      <c r="HKJ55" s="234"/>
      <c r="HKK55" s="234"/>
      <c r="HKL55" s="234"/>
      <c r="HKM55" s="234"/>
      <c r="HKN55" s="234"/>
      <c r="HKO55" s="234"/>
      <c r="HKP55" s="234"/>
      <c r="HKQ55" s="234"/>
      <c r="HKR55" s="234"/>
      <c r="HKS55" s="234"/>
      <c r="HKT55" s="234"/>
      <c r="HKU55" s="234"/>
      <c r="HKV55" s="234"/>
      <c r="HKW55" s="234"/>
      <c r="HKX55" s="234"/>
      <c r="HKY55" s="234"/>
      <c r="HKZ55" s="234"/>
      <c r="HLA55" s="234"/>
      <c r="HLB55" s="234"/>
      <c r="HLC55" s="234"/>
      <c r="HLD55" s="234"/>
      <c r="HLE55" s="234"/>
      <c r="HLF55" s="234"/>
      <c r="HLG55" s="234"/>
      <c r="HLH55" s="234"/>
      <c r="HLI55" s="234"/>
      <c r="HLJ55" s="234"/>
      <c r="HLK55" s="234"/>
      <c r="HLL55" s="234"/>
      <c r="HLM55" s="234"/>
      <c r="HLN55" s="234"/>
      <c r="HLO55" s="234"/>
      <c r="HLP55" s="234"/>
      <c r="HLQ55" s="234"/>
      <c r="HLR55" s="234"/>
      <c r="HLS55" s="234"/>
      <c r="HLT55" s="234"/>
      <c r="HLU55" s="234"/>
      <c r="HLV55" s="234"/>
      <c r="HLW55" s="234"/>
      <c r="HLX55" s="234"/>
      <c r="HLY55" s="234"/>
      <c r="HLZ55" s="234"/>
      <c r="HMA55" s="234"/>
      <c r="HMB55" s="234"/>
      <c r="HMC55" s="234"/>
      <c r="HMD55" s="234"/>
      <c r="HME55" s="234"/>
      <c r="HMF55" s="234"/>
      <c r="HMG55" s="234"/>
      <c r="HMH55" s="234"/>
      <c r="HMI55" s="234"/>
      <c r="HMJ55" s="234"/>
      <c r="HMK55" s="234"/>
      <c r="HML55" s="234"/>
      <c r="HMM55" s="234"/>
      <c r="HMN55" s="234"/>
      <c r="HMO55" s="234"/>
      <c r="HMP55" s="234"/>
      <c r="HMQ55" s="234"/>
      <c r="HMR55" s="234"/>
      <c r="HMS55" s="234"/>
      <c r="HMT55" s="234"/>
      <c r="HMU55" s="234"/>
      <c r="HMV55" s="234"/>
      <c r="HMW55" s="234"/>
      <c r="HMX55" s="234"/>
      <c r="HMY55" s="234"/>
      <c r="HMZ55" s="234"/>
      <c r="HNA55" s="234"/>
      <c r="HNB55" s="234"/>
      <c r="HNC55" s="234"/>
      <c r="HND55" s="234"/>
      <c r="HNE55" s="234"/>
      <c r="HNF55" s="234"/>
      <c r="HNG55" s="234"/>
      <c r="HNH55" s="234"/>
      <c r="HNI55" s="234"/>
      <c r="HNJ55" s="234"/>
      <c r="HNK55" s="234"/>
      <c r="HNL55" s="234"/>
      <c r="HNM55" s="234"/>
      <c r="HNN55" s="234"/>
      <c r="HNO55" s="234"/>
      <c r="HNP55" s="234"/>
      <c r="HNQ55" s="234"/>
      <c r="HNR55" s="234"/>
      <c r="HNS55" s="234"/>
      <c r="HNT55" s="234"/>
      <c r="HNU55" s="234"/>
      <c r="HNV55" s="234"/>
      <c r="HNW55" s="234"/>
      <c r="HNX55" s="234"/>
      <c r="HNY55" s="234"/>
      <c r="HNZ55" s="234"/>
      <c r="HOA55" s="234"/>
      <c r="HOB55" s="234"/>
      <c r="HOC55" s="234"/>
      <c r="HOD55" s="234"/>
      <c r="HOE55" s="234"/>
      <c r="HOF55" s="234"/>
      <c r="HOG55" s="234"/>
      <c r="HOH55" s="234"/>
      <c r="HOI55" s="234"/>
      <c r="HOJ55" s="234"/>
      <c r="HOK55" s="234"/>
      <c r="HOL55" s="234"/>
      <c r="HOM55" s="234"/>
      <c r="HON55" s="234"/>
      <c r="HOO55" s="234"/>
      <c r="HOP55" s="234"/>
      <c r="HOQ55" s="234"/>
      <c r="HOR55" s="234"/>
      <c r="HOS55" s="234"/>
      <c r="HOT55" s="234"/>
      <c r="HOU55" s="234"/>
      <c r="HOV55" s="234"/>
      <c r="HOW55" s="234"/>
      <c r="HOX55" s="234"/>
      <c r="HOY55" s="234"/>
      <c r="HOZ55" s="234"/>
      <c r="HPA55" s="234"/>
      <c r="HPB55" s="234"/>
      <c r="HPC55" s="234"/>
      <c r="HPD55" s="234"/>
      <c r="HPE55" s="234"/>
      <c r="HPF55" s="234"/>
      <c r="HPG55" s="234"/>
      <c r="HPH55" s="234"/>
      <c r="HPI55" s="234"/>
      <c r="HPJ55" s="234"/>
      <c r="HPK55" s="234"/>
      <c r="HPL55" s="234"/>
      <c r="HPM55" s="234"/>
      <c r="HPN55" s="234"/>
      <c r="HPO55" s="234"/>
      <c r="HPP55" s="234"/>
      <c r="HPQ55" s="234"/>
      <c r="HPR55" s="234"/>
      <c r="HPS55" s="234"/>
      <c r="HPT55" s="234"/>
      <c r="HPU55" s="234"/>
      <c r="HPV55" s="234"/>
      <c r="HPW55" s="234"/>
      <c r="HPX55" s="234"/>
      <c r="HPY55" s="234"/>
      <c r="HPZ55" s="234"/>
      <c r="HQA55" s="234"/>
      <c r="HQB55" s="234"/>
      <c r="HQC55" s="234"/>
      <c r="HQD55" s="234"/>
      <c r="HQE55" s="234"/>
      <c r="HQF55" s="234"/>
      <c r="HQG55" s="234"/>
      <c r="HQH55" s="234"/>
      <c r="HQI55" s="234"/>
      <c r="HQJ55" s="234"/>
      <c r="HQK55" s="234"/>
      <c r="HQL55" s="234"/>
      <c r="HQM55" s="234"/>
      <c r="HQN55" s="234"/>
      <c r="HQO55" s="234"/>
      <c r="HQP55" s="234"/>
      <c r="HQQ55" s="234"/>
      <c r="HQR55" s="234"/>
      <c r="HQS55" s="234"/>
      <c r="HQT55" s="234"/>
      <c r="HQU55" s="234"/>
      <c r="HQV55" s="234"/>
      <c r="HQW55" s="234"/>
      <c r="HQX55" s="234"/>
      <c r="HQY55" s="234"/>
      <c r="HQZ55" s="234"/>
      <c r="HRA55" s="234"/>
      <c r="HRB55" s="234"/>
      <c r="HRC55" s="234"/>
      <c r="HRD55" s="234"/>
      <c r="HRE55" s="234"/>
      <c r="HRF55" s="234"/>
      <c r="HRG55" s="234"/>
      <c r="HRH55" s="234"/>
      <c r="HRI55" s="234"/>
      <c r="HRJ55" s="234"/>
      <c r="HRK55" s="234"/>
      <c r="HRL55" s="234"/>
      <c r="HRM55" s="234"/>
      <c r="HRN55" s="234"/>
      <c r="HRO55" s="234"/>
      <c r="HRP55" s="234"/>
      <c r="HRQ55" s="234"/>
      <c r="HRR55" s="234"/>
      <c r="HRS55" s="234"/>
      <c r="HRT55" s="234"/>
      <c r="HRU55" s="234"/>
      <c r="HRV55" s="234"/>
      <c r="HRW55" s="234"/>
      <c r="HRX55" s="234"/>
      <c r="HRY55" s="234"/>
      <c r="HRZ55" s="234"/>
      <c r="HSA55" s="234"/>
      <c r="HSB55" s="234"/>
      <c r="HSC55" s="234"/>
      <c r="HSD55" s="234"/>
      <c r="HSE55" s="234"/>
      <c r="HSF55" s="234"/>
      <c r="HSG55" s="234"/>
      <c r="HSH55" s="234"/>
      <c r="HSI55" s="234"/>
      <c r="HSJ55" s="234"/>
      <c r="HSK55" s="234"/>
      <c r="HSL55" s="234"/>
      <c r="HSM55" s="234"/>
      <c r="HSN55" s="234"/>
      <c r="HSO55" s="234"/>
      <c r="HSP55" s="234"/>
      <c r="HSQ55" s="234"/>
      <c r="HSR55" s="234"/>
      <c r="HSS55" s="234"/>
      <c r="HST55" s="234"/>
      <c r="HSU55" s="234"/>
      <c r="HSV55" s="234"/>
      <c r="HSW55" s="234"/>
      <c r="HSX55" s="234"/>
      <c r="HSY55" s="234"/>
      <c r="HSZ55" s="234"/>
      <c r="HTA55" s="234"/>
      <c r="HTB55" s="234"/>
      <c r="HTC55" s="234"/>
      <c r="HTD55" s="234"/>
      <c r="HTE55" s="234"/>
      <c r="HTF55" s="234"/>
      <c r="HTG55" s="234"/>
      <c r="HTH55" s="234"/>
      <c r="HTI55" s="234"/>
      <c r="HTJ55" s="234"/>
      <c r="HTK55" s="234"/>
      <c r="HTL55" s="234"/>
      <c r="HTM55" s="234"/>
      <c r="HTN55" s="234"/>
      <c r="HTO55" s="234"/>
      <c r="HTP55" s="234"/>
      <c r="HTQ55" s="234"/>
      <c r="HTR55" s="234"/>
      <c r="HTS55" s="234"/>
      <c r="HTT55" s="234"/>
      <c r="HTU55" s="234"/>
      <c r="HTV55" s="234"/>
      <c r="HTW55" s="234"/>
      <c r="HTX55" s="234"/>
      <c r="HTY55" s="234"/>
      <c r="HTZ55" s="234"/>
      <c r="HUA55" s="234"/>
      <c r="HUB55" s="234"/>
      <c r="HUC55" s="234"/>
      <c r="HUD55" s="234"/>
      <c r="HUE55" s="234"/>
      <c r="HUF55" s="234"/>
      <c r="HUG55" s="234"/>
      <c r="HUH55" s="234"/>
      <c r="HUI55" s="234"/>
      <c r="HUJ55" s="234"/>
      <c r="HUK55" s="234"/>
      <c r="HUL55" s="234"/>
      <c r="HUM55" s="234"/>
      <c r="HUN55" s="234"/>
      <c r="HUO55" s="234"/>
      <c r="HUP55" s="234"/>
      <c r="HUQ55" s="234"/>
      <c r="HUR55" s="234"/>
      <c r="HUS55" s="234"/>
      <c r="HUT55" s="234"/>
      <c r="HUU55" s="234"/>
      <c r="HUV55" s="234"/>
      <c r="HUW55" s="234"/>
      <c r="HUX55" s="234"/>
      <c r="HUY55" s="234"/>
      <c r="HUZ55" s="234"/>
      <c r="HVA55" s="234"/>
      <c r="HVB55" s="234"/>
      <c r="HVC55" s="234"/>
      <c r="HVD55" s="234"/>
      <c r="HVE55" s="234"/>
      <c r="HVF55" s="234"/>
      <c r="HVG55" s="234"/>
      <c r="HVH55" s="234"/>
      <c r="HVI55" s="234"/>
      <c r="HVJ55" s="234"/>
      <c r="HVK55" s="234"/>
      <c r="HVL55" s="234"/>
      <c r="HVM55" s="234"/>
      <c r="HVN55" s="234"/>
      <c r="HVO55" s="234"/>
      <c r="HVP55" s="234"/>
      <c r="HVQ55" s="234"/>
      <c r="HVR55" s="234"/>
      <c r="HVS55" s="234"/>
      <c r="HVT55" s="234"/>
      <c r="HVU55" s="234"/>
      <c r="HVV55" s="234"/>
      <c r="HVW55" s="234"/>
      <c r="HVX55" s="234"/>
      <c r="HVY55" s="234"/>
      <c r="HVZ55" s="234"/>
      <c r="HWA55" s="234"/>
      <c r="HWB55" s="234"/>
      <c r="HWC55" s="234"/>
      <c r="HWD55" s="234"/>
      <c r="HWE55" s="234"/>
      <c r="HWF55" s="234"/>
      <c r="HWG55" s="234"/>
      <c r="HWH55" s="234"/>
      <c r="HWI55" s="234"/>
      <c r="HWJ55" s="234"/>
      <c r="HWK55" s="234"/>
      <c r="HWL55" s="234"/>
      <c r="HWM55" s="234"/>
      <c r="HWN55" s="234"/>
      <c r="HWO55" s="234"/>
      <c r="HWP55" s="234"/>
      <c r="HWQ55" s="234"/>
      <c r="HWR55" s="234"/>
      <c r="HWS55" s="234"/>
      <c r="HWT55" s="234"/>
      <c r="HWU55" s="234"/>
      <c r="HWV55" s="234"/>
      <c r="HWW55" s="234"/>
      <c r="HWX55" s="234"/>
      <c r="HWY55" s="234"/>
      <c r="HWZ55" s="234"/>
      <c r="HXA55" s="234"/>
      <c r="HXB55" s="234"/>
      <c r="HXC55" s="234"/>
      <c r="HXD55" s="234"/>
      <c r="HXE55" s="234"/>
      <c r="HXF55" s="234"/>
      <c r="HXG55" s="234"/>
      <c r="HXH55" s="234"/>
      <c r="HXI55" s="234"/>
      <c r="HXJ55" s="234"/>
      <c r="HXK55" s="234"/>
      <c r="HXL55" s="234"/>
      <c r="HXM55" s="234"/>
      <c r="HXN55" s="234"/>
      <c r="HXO55" s="234"/>
      <c r="HXP55" s="234"/>
      <c r="HXQ55" s="234"/>
      <c r="HXR55" s="234"/>
      <c r="HXS55" s="234"/>
      <c r="HXT55" s="234"/>
      <c r="HXU55" s="234"/>
      <c r="HXV55" s="234"/>
      <c r="HXW55" s="234"/>
      <c r="HXX55" s="234"/>
      <c r="HXY55" s="234"/>
      <c r="HXZ55" s="234"/>
      <c r="HYA55" s="234"/>
      <c r="HYB55" s="234"/>
      <c r="HYC55" s="234"/>
      <c r="HYD55" s="234"/>
      <c r="HYE55" s="234"/>
      <c r="HYF55" s="234"/>
      <c r="HYG55" s="234"/>
      <c r="HYH55" s="234"/>
      <c r="HYI55" s="234"/>
      <c r="HYJ55" s="234"/>
      <c r="HYK55" s="234"/>
      <c r="HYL55" s="234"/>
      <c r="HYM55" s="234"/>
      <c r="HYN55" s="234"/>
      <c r="HYO55" s="234"/>
      <c r="HYP55" s="234"/>
      <c r="HYQ55" s="234"/>
      <c r="HYR55" s="234"/>
      <c r="HYS55" s="234"/>
      <c r="HYT55" s="234"/>
      <c r="HYU55" s="234"/>
      <c r="HYV55" s="234"/>
      <c r="HYW55" s="234"/>
      <c r="HYX55" s="234"/>
      <c r="HYY55" s="234"/>
      <c r="HYZ55" s="234"/>
      <c r="HZA55" s="234"/>
      <c r="HZB55" s="234"/>
      <c r="HZC55" s="234"/>
      <c r="HZD55" s="234"/>
      <c r="HZE55" s="234"/>
      <c r="HZF55" s="234"/>
      <c r="HZG55" s="234"/>
      <c r="HZH55" s="234"/>
      <c r="HZI55" s="234"/>
      <c r="HZJ55" s="234"/>
      <c r="HZK55" s="234"/>
      <c r="HZL55" s="234"/>
      <c r="HZM55" s="234"/>
      <c r="HZN55" s="234"/>
      <c r="HZO55" s="234"/>
      <c r="HZP55" s="234"/>
      <c r="HZQ55" s="234"/>
      <c r="HZR55" s="234"/>
      <c r="HZS55" s="234"/>
      <c r="HZT55" s="234"/>
      <c r="HZU55" s="234"/>
      <c r="HZV55" s="234"/>
      <c r="HZW55" s="234"/>
      <c r="HZX55" s="234"/>
      <c r="HZY55" s="234"/>
      <c r="HZZ55" s="234"/>
      <c r="IAA55" s="234"/>
      <c r="IAB55" s="234"/>
      <c r="IAC55" s="234"/>
      <c r="IAD55" s="234"/>
      <c r="IAE55" s="234"/>
      <c r="IAF55" s="234"/>
      <c r="IAG55" s="234"/>
      <c r="IAH55" s="234"/>
      <c r="IAI55" s="234"/>
      <c r="IAJ55" s="234"/>
      <c r="IAK55" s="234"/>
      <c r="IAL55" s="234"/>
      <c r="IAM55" s="234"/>
      <c r="IAN55" s="234"/>
      <c r="IAO55" s="234"/>
      <c r="IAP55" s="234"/>
      <c r="IAQ55" s="234"/>
      <c r="IAR55" s="234"/>
      <c r="IAS55" s="234"/>
      <c r="IAT55" s="234"/>
      <c r="IAU55" s="234"/>
      <c r="IAV55" s="234"/>
      <c r="IAW55" s="234"/>
      <c r="IAX55" s="234"/>
      <c r="IAY55" s="234"/>
      <c r="IAZ55" s="234"/>
      <c r="IBA55" s="234"/>
      <c r="IBB55" s="234"/>
      <c r="IBC55" s="234"/>
      <c r="IBD55" s="234"/>
      <c r="IBE55" s="234"/>
      <c r="IBF55" s="234"/>
      <c r="IBG55" s="234"/>
      <c r="IBH55" s="234"/>
      <c r="IBI55" s="234"/>
      <c r="IBJ55" s="234"/>
      <c r="IBK55" s="234"/>
      <c r="IBL55" s="234"/>
      <c r="IBM55" s="234"/>
      <c r="IBN55" s="234"/>
      <c r="IBO55" s="234"/>
      <c r="IBP55" s="234"/>
      <c r="IBQ55" s="234"/>
      <c r="IBR55" s="234"/>
      <c r="IBS55" s="234"/>
      <c r="IBT55" s="234"/>
      <c r="IBU55" s="234"/>
      <c r="IBV55" s="234"/>
      <c r="IBW55" s="234"/>
      <c r="IBX55" s="234"/>
      <c r="IBY55" s="234"/>
      <c r="IBZ55" s="234"/>
      <c r="ICA55" s="234"/>
      <c r="ICB55" s="234"/>
      <c r="ICC55" s="234"/>
      <c r="ICD55" s="234"/>
      <c r="ICE55" s="234"/>
      <c r="ICF55" s="234"/>
      <c r="ICG55" s="234"/>
      <c r="ICH55" s="234"/>
      <c r="ICI55" s="234"/>
      <c r="ICJ55" s="234"/>
      <c r="ICK55" s="234"/>
      <c r="ICL55" s="234"/>
      <c r="ICM55" s="234"/>
      <c r="ICN55" s="234"/>
      <c r="ICO55" s="234"/>
      <c r="ICP55" s="234"/>
      <c r="ICQ55" s="234"/>
      <c r="ICR55" s="234"/>
      <c r="ICS55" s="234"/>
      <c r="ICT55" s="234"/>
      <c r="ICU55" s="234"/>
      <c r="ICV55" s="234"/>
      <c r="ICW55" s="234"/>
      <c r="ICX55" s="234"/>
      <c r="ICY55" s="234"/>
      <c r="ICZ55" s="234"/>
      <c r="IDA55" s="234"/>
      <c r="IDB55" s="234"/>
      <c r="IDC55" s="234"/>
      <c r="IDD55" s="234"/>
      <c r="IDE55" s="234"/>
      <c r="IDF55" s="234"/>
      <c r="IDG55" s="234"/>
      <c r="IDH55" s="234"/>
      <c r="IDI55" s="234"/>
      <c r="IDJ55" s="234"/>
      <c r="IDK55" s="234"/>
      <c r="IDL55" s="234"/>
      <c r="IDM55" s="234"/>
      <c r="IDN55" s="234"/>
      <c r="IDO55" s="234"/>
      <c r="IDP55" s="234"/>
      <c r="IDQ55" s="234"/>
      <c r="IDR55" s="234"/>
      <c r="IDS55" s="234"/>
      <c r="IDT55" s="234"/>
      <c r="IDU55" s="234"/>
      <c r="IDV55" s="234"/>
      <c r="IDW55" s="234"/>
      <c r="IDX55" s="234"/>
      <c r="IDY55" s="234"/>
      <c r="IDZ55" s="234"/>
      <c r="IEA55" s="234"/>
      <c r="IEB55" s="234"/>
      <c r="IEC55" s="234"/>
      <c r="IED55" s="234"/>
      <c r="IEE55" s="234"/>
      <c r="IEF55" s="234"/>
      <c r="IEG55" s="234"/>
      <c r="IEH55" s="234"/>
      <c r="IEI55" s="234"/>
      <c r="IEJ55" s="234"/>
      <c r="IEK55" s="234"/>
      <c r="IEL55" s="234"/>
      <c r="IEM55" s="234"/>
      <c r="IEN55" s="234"/>
      <c r="IEO55" s="234"/>
      <c r="IEP55" s="234"/>
      <c r="IEQ55" s="234"/>
      <c r="IER55" s="234"/>
      <c r="IES55" s="234"/>
      <c r="IET55" s="234"/>
      <c r="IEU55" s="234"/>
      <c r="IEV55" s="234"/>
      <c r="IEW55" s="234"/>
      <c r="IEX55" s="234"/>
      <c r="IEY55" s="234"/>
      <c r="IEZ55" s="234"/>
      <c r="IFA55" s="234"/>
      <c r="IFB55" s="234"/>
      <c r="IFC55" s="234"/>
      <c r="IFD55" s="234"/>
      <c r="IFE55" s="234"/>
      <c r="IFF55" s="234"/>
      <c r="IFG55" s="234"/>
      <c r="IFH55" s="234"/>
      <c r="IFI55" s="234"/>
      <c r="IFJ55" s="234"/>
      <c r="IFK55" s="234"/>
      <c r="IFL55" s="234"/>
      <c r="IFM55" s="234"/>
      <c r="IFN55" s="234"/>
      <c r="IFO55" s="234"/>
      <c r="IFP55" s="234"/>
      <c r="IFQ55" s="234"/>
      <c r="IFR55" s="234"/>
      <c r="IFS55" s="234"/>
      <c r="IFT55" s="234"/>
      <c r="IFU55" s="234"/>
      <c r="IFV55" s="234"/>
      <c r="IFW55" s="234"/>
      <c r="IFX55" s="234"/>
      <c r="IFY55" s="234"/>
      <c r="IFZ55" s="234"/>
      <c r="IGA55" s="234"/>
      <c r="IGB55" s="234"/>
      <c r="IGC55" s="234"/>
      <c r="IGD55" s="234"/>
      <c r="IGE55" s="234"/>
      <c r="IGF55" s="234"/>
      <c r="IGG55" s="234"/>
      <c r="IGH55" s="234"/>
      <c r="IGI55" s="234"/>
      <c r="IGJ55" s="234"/>
      <c r="IGK55" s="234"/>
      <c r="IGL55" s="234"/>
      <c r="IGM55" s="234"/>
      <c r="IGN55" s="234"/>
      <c r="IGO55" s="234"/>
      <c r="IGP55" s="234"/>
      <c r="IGQ55" s="234"/>
      <c r="IGR55" s="234"/>
      <c r="IGS55" s="234"/>
      <c r="IGT55" s="234"/>
      <c r="IGU55" s="234"/>
      <c r="IGV55" s="234"/>
      <c r="IGW55" s="234"/>
      <c r="IGX55" s="234"/>
      <c r="IGY55" s="234"/>
      <c r="IGZ55" s="234"/>
      <c r="IHA55" s="234"/>
      <c r="IHB55" s="234"/>
      <c r="IHC55" s="234"/>
      <c r="IHD55" s="234"/>
      <c r="IHE55" s="234"/>
      <c r="IHF55" s="234"/>
      <c r="IHG55" s="234"/>
      <c r="IHH55" s="234"/>
      <c r="IHI55" s="234"/>
      <c r="IHJ55" s="234"/>
      <c r="IHK55" s="234"/>
      <c r="IHL55" s="234"/>
      <c r="IHM55" s="234"/>
      <c r="IHN55" s="234"/>
      <c r="IHO55" s="234"/>
      <c r="IHP55" s="234"/>
      <c r="IHQ55" s="234"/>
      <c r="IHR55" s="234"/>
      <c r="IHS55" s="234"/>
      <c r="IHT55" s="234"/>
      <c r="IHU55" s="234"/>
      <c r="IHV55" s="234"/>
      <c r="IHW55" s="234"/>
      <c r="IHX55" s="234"/>
      <c r="IHY55" s="234"/>
      <c r="IHZ55" s="234"/>
      <c r="IIA55" s="234"/>
      <c r="IIB55" s="234"/>
      <c r="IIC55" s="234"/>
      <c r="IID55" s="234"/>
      <c r="IIE55" s="234"/>
      <c r="IIF55" s="234"/>
      <c r="IIG55" s="234"/>
      <c r="IIH55" s="234"/>
      <c r="III55" s="234"/>
      <c r="IIJ55" s="234"/>
      <c r="IIK55" s="234"/>
      <c r="IIL55" s="234"/>
      <c r="IIM55" s="234"/>
      <c r="IIN55" s="234"/>
      <c r="IIO55" s="234"/>
      <c r="IIP55" s="234"/>
      <c r="IIQ55" s="234"/>
      <c r="IIR55" s="234"/>
      <c r="IIS55" s="234"/>
      <c r="IIT55" s="234"/>
      <c r="IIU55" s="234"/>
      <c r="IIV55" s="234"/>
      <c r="IIW55" s="234"/>
      <c r="IIX55" s="234"/>
      <c r="IIY55" s="234"/>
      <c r="IIZ55" s="234"/>
      <c r="IJA55" s="234"/>
      <c r="IJB55" s="234"/>
      <c r="IJC55" s="234"/>
      <c r="IJD55" s="234"/>
      <c r="IJE55" s="234"/>
      <c r="IJF55" s="234"/>
      <c r="IJG55" s="234"/>
      <c r="IJH55" s="234"/>
      <c r="IJI55" s="234"/>
      <c r="IJJ55" s="234"/>
      <c r="IJK55" s="234"/>
      <c r="IJL55" s="234"/>
      <c r="IJM55" s="234"/>
      <c r="IJN55" s="234"/>
      <c r="IJO55" s="234"/>
      <c r="IJP55" s="234"/>
      <c r="IJQ55" s="234"/>
      <c r="IJR55" s="234"/>
      <c r="IJS55" s="234"/>
      <c r="IJT55" s="234"/>
      <c r="IJU55" s="234"/>
      <c r="IJV55" s="234"/>
      <c r="IJW55" s="234"/>
      <c r="IJX55" s="234"/>
      <c r="IJY55" s="234"/>
      <c r="IJZ55" s="234"/>
      <c r="IKA55" s="234"/>
      <c r="IKB55" s="234"/>
      <c r="IKC55" s="234"/>
      <c r="IKD55" s="234"/>
      <c r="IKE55" s="234"/>
      <c r="IKF55" s="234"/>
      <c r="IKG55" s="234"/>
      <c r="IKH55" s="234"/>
      <c r="IKI55" s="234"/>
      <c r="IKJ55" s="234"/>
      <c r="IKK55" s="234"/>
      <c r="IKL55" s="234"/>
      <c r="IKM55" s="234"/>
      <c r="IKN55" s="234"/>
      <c r="IKO55" s="234"/>
      <c r="IKP55" s="234"/>
      <c r="IKQ55" s="234"/>
      <c r="IKR55" s="234"/>
      <c r="IKS55" s="234"/>
      <c r="IKT55" s="234"/>
      <c r="IKU55" s="234"/>
      <c r="IKV55" s="234"/>
      <c r="IKW55" s="234"/>
      <c r="IKX55" s="234"/>
      <c r="IKY55" s="234"/>
      <c r="IKZ55" s="234"/>
      <c r="ILA55" s="234"/>
      <c r="ILB55" s="234"/>
      <c r="ILC55" s="234"/>
      <c r="ILD55" s="234"/>
      <c r="ILE55" s="234"/>
      <c r="ILF55" s="234"/>
      <c r="ILG55" s="234"/>
      <c r="ILH55" s="234"/>
      <c r="ILI55" s="234"/>
      <c r="ILJ55" s="234"/>
      <c r="ILK55" s="234"/>
      <c r="ILL55" s="234"/>
      <c r="ILM55" s="234"/>
      <c r="ILN55" s="234"/>
      <c r="ILO55" s="234"/>
      <c r="ILP55" s="234"/>
      <c r="ILQ55" s="234"/>
      <c r="ILR55" s="234"/>
      <c r="ILS55" s="234"/>
      <c r="ILT55" s="234"/>
      <c r="ILU55" s="234"/>
      <c r="ILV55" s="234"/>
      <c r="ILW55" s="234"/>
      <c r="ILX55" s="234"/>
      <c r="ILY55" s="234"/>
      <c r="ILZ55" s="234"/>
      <c r="IMA55" s="234"/>
      <c r="IMB55" s="234"/>
      <c r="IMC55" s="234"/>
      <c r="IMD55" s="234"/>
      <c r="IME55" s="234"/>
      <c r="IMF55" s="234"/>
      <c r="IMG55" s="234"/>
      <c r="IMH55" s="234"/>
      <c r="IMI55" s="234"/>
      <c r="IMJ55" s="234"/>
      <c r="IMK55" s="234"/>
      <c r="IML55" s="234"/>
      <c r="IMM55" s="234"/>
      <c r="IMN55" s="234"/>
      <c r="IMO55" s="234"/>
      <c r="IMP55" s="234"/>
      <c r="IMQ55" s="234"/>
      <c r="IMR55" s="234"/>
      <c r="IMS55" s="234"/>
      <c r="IMT55" s="234"/>
      <c r="IMU55" s="234"/>
      <c r="IMV55" s="234"/>
      <c r="IMW55" s="234"/>
      <c r="IMX55" s="234"/>
      <c r="IMY55" s="234"/>
      <c r="IMZ55" s="234"/>
      <c r="INA55" s="234"/>
      <c r="INB55" s="234"/>
      <c r="INC55" s="234"/>
      <c r="IND55" s="234"/>
      <c r="INE55" s="234"/>
      <c r="INF55" s="234"/>
      <c r="ING55" s="234"/>
      <c r="INH55" s="234"/>
      <c r="INI55" s="234"/>
      <c r="INJ55" s="234"/>
      <c r="INK55" s="234"/>
      <c r="INL55" s="234"/>
      <c r="INM55" s="234"/>
      <c r="INN55" s="234"/>
      <c r="INO55" s="234"/>
      <c r="INP55" s="234"/>
      <c r="INQ55" s="234"/>
      <c r="INR55" s="234"/>
      <c r="INS55" s="234"/>
      <c r="INT55" s="234"/>
      <c r="INU55" s="234"/>
      <c r="INV55" s="234"/>
      <c r="INW55" s="234"/>
      <c r="INX55" s="234"/>
      <c r="INY55" s="234"/>
      <c r="INZ55" s="234"/>
      <c r="IOA55" s="234"/>
      <c r="IOB55" s="234"/>
      <c r="IOC55" s="234"/>
      <c r="IOD55" s="234"/>
      <c r="IOE55" s="234"/>
      <c r="IOF55" s="234"/>
      <c r="IOG55" s="234"/>
      <c r="IOH55" s="234"/>
      <c r="IOI55" s="234"/>
      <c r="IOJ55" s="234"/>
      <c r="IOK55" s="234"/>
      <c r="IOL55" s="234"/>
      <c r="IOM55" s="234"/>
      <c r="ION55" s="234"/>
      <c r="IOO55" s="234"/>
      <c r="IOP55" s="234"/>
      <c r="IOQ55" s="234"/>
      <c r="IOR55" s="234"/>
      <c r="IOS55" s="234"/>
      <c r="IOT55" s="234"/>
      <c r="IOU55" s="234"/>
      <c r="IOV55" s="234"/>
      <c r="IOW55" s="234"/>
      <c r="IOX55" s="234"/>
      <c r="IOY55" s="234"/>
      <c r="IOZ55" s="234"/>
      <c r="IPA55" s="234"/>
      <c r="IPB55" s="234"/>
      <c r="IPC55" s="234"/>
      <c r="IPD55" s="234"/>
      <c r="IPE55" s="234"/>
      <c r="IPF55" s="234"/>
      <c r="IPG55" s="234"/>
      <c r="IPH55" s="234"/>
      <c r="IPI55" s="234"/>
      <c r="IPJ55" s="234"/>
      <c r="IPK55" s="234"/>
      <c r="IPL55" s="234"/>
      <c r="IPM55" s="234"/>
      <c r="IPN55" s="234"/>
      <c r="IPO55" s="234"/>
      <c r="IPP55" s="234"/>
      <c r="IPQ55" s="234"/>
      <c r="IPR55" s="234"/>
      <c r="IPS55" s="234"/>
      <c r="IPT55" s="234"/>
      <c r="IPU55" s="234"/>
      <c r="IPV55" s="234"/>
      <c r="IPW55" s="234"/>
      <c r="IPX55" s="234"/>
      <c r="IPY55" s="234"/>
      <c r="IPZ55" s="234"/>
      <c r="IQA55" s="234"/>
      <c r="IQB55" s="234"/>
      <c r="IQC55" s="234"/>
      <c r="IQD55" s="234"/>
      <c r="IQE55" s="234"/>
      <c r="IQF55" s="234"/>
      <c r="IQG55" s="234"/>
      <c r="IQH55" s="234"/>
      <c r="IQI55" s="234"/>
      <c r="IQJ55" s="234"/>
      <c r="IQK55" s="234"/>
      <c r="IQL55" s="234"/>
      <c r="IQM55" s="234"/>
      <c r="IQN55" s="234"/>
      <c r="IQO55" s="234"/>
      <c r="IQP55" s="234"/>
      <c r="IQQ55" s="234"/>
      <c r="IQR55" s="234"/>
      <c r="IQS55" s="234"/>
      <c r="IQT55" s="234"/>
      <c r="IQU55" s="234"/>
      <c r="IQV55" s="234"/>
      <c r="IQW55" s="234"/>
      <c r="IQX55" s="234"/>
      <c r="IQY55" s="234"/>
      <c r="IQZ55" s="234"/>
      <c r="IRA55" s="234"/>
      <c r="IRB55" s="234"/>
      <c r="IRC55" s="234"/>
      <c r="IRD55" s="234"/>
      <c r="IRE55" s="234"/>
      <c r="IRF55" s="234"/>
      <c r="IRG55" s="234"/>
      <c r="IRH55" s="234"/>
      <c r="IRI55" s="234"/>
      <c r="IRJ55" s="234"/>
      <c r="IRK55" s="234"/>
      <c r="IRL55" s="234"/>
      <c r="IRM55" s="234"/>
      <c r="IRN55" s="234"/>
      <c r="IRO55" s="234"/>
      <c r="IRP55" s="234"/>
      <c r="IRQ55" s="234"/>
      <c r="IRR55" s="234"/>
      <c r="IRS55" s="234"/>
      <c r="IRT55" s="234"/>
      <c r="IRU55" s="234"/>
      <c r="IRV55" s="234"/>
      <c r="IRW55" s="234"/>
      <c r="IRX55" s="234"/>
      <c r="IRY55" s="234"/>
      <c r="IRZ55" s="234"/>
      <c r="ISA55" s="234"/>
      <c r="ISB55" s="234"/>
      <c r="ISC55" s="234"/>
      <c r="ISD55" s="234"/>
      <c r="ISE55" s="234"/>
      <c r="ISF55" s="234"/>
      <c r="ISG55" s="234"/>
      <c r="ISH55" s="234"/>
      <c r="ISI55" s="234"/>
      <c r="ISJ55" s="234"/>
      <c r="ISK55" s="234"/>
      <c r="ISL55" s="234"/>
      <c r="ISM55" s="234"/>
      <c r="ISN55" s="234"/>
      <c r="ISO55" s="234"/>
      <c r="ISP55" s="234"/>
      <c r="ISQ55" s="234"/>
      <c r="ISR55" s="234"/>
      <c r="ISS55" s="234"/>
      <c r="IST55" s="234"/>
      <c r="ISU55" s="234"/>
      <c r="ISV55" s="234"/>
      <c r="ISW55" s="234"/>
      <c r="ISX55" s="234"/>
      <c r="ISY55" s="234"/>
      <c r="ISZ55" s="234"/>
      <c r="ITA55" s="234"/>
      <c r="ITB55" s="234"/>
      <c r="ITC55" s="234"/>
      <c r="ITD55" s="234"/>
      <c r="ITE55" s="234"/>
      <c r="ITF55" s="234"/>
      <c r="ITG55" s="234"/>
      <c r="ITH55" s="234"/>
      <c r="ITI55" s="234"/>
      <c r="ITJ55" s="234"/>
      <c r="ITK55" s="234"/>
      <c r="ITL55" s="234"/>
      <c r="ITM55" s="234"/>
      <c r="ITN55" s="234"/>
      <c r="ITO55" s="234"/>
      <c r="ITP55" s="234"/>
      <c r="ITQ55" s="234"/>
      <c r="ITR55" s="234"/>
      <c r="ITS55" s="234"/>
      <c r="ITT55" s="234"/>
      <c r="ITU55" s="234"/>
      <c r="ITV55" s="234"/>
      <c r="ITW55" s="234"/>
      <c r="ITX55" s="234"/>
      <c r="ITY55" s="234"/>
      <c r="ITZ55" s="234"/>
      <c r="IUA55" s="234"/>
      <c r="IUB55" s="234"/>
      <c r="IUC55" s="234"/>
      <c r="IUD55" s="234"/>
      <c r="IUE55" s="234"/>
      <c r="IUF55" s="234"/>
      <c r="IUG55" s="234"/>
      <c r="IUH55" s="234"/>
      <c r="IUI55" s="234"/>
      <c r="IUJ55" s="234"/>
      <c r="IUK55" s="234"/>
      <c r="IUL55" s="234"/>
      <c r="IUM55" s="234"/>
      <c r="IUN55" s="234"/>
      <c r="IUO55" s="234"/>
      <c r="IUP55" s="234"/>
      <c r="IUQ55" s="234"/>
      <c r="IUR55" s="234"/>
      <c r="IUS55" s="234"/>
      <c r="IUT55" s="234"/>
      <c r="IUU55" s="234"/>
      <c r="IUV55" s="234"/>
      <c r="IUW55" s="234"/>
      <c r="IUX55" s="234"/>
      <c r="IUY55" s="234"/>
      <c r="IUZ55" s="234"/>
      <c r="IVA55" s="234"/>
      <c r="IVB55" s="234"/>
      <c r="IVC55" s="234"/>
      <c r="IVD55" s="234"/>
      <c r="IVE55" s="234"/>
      <c r="IVF55" s="234"/>
      <c r="IVG55" s="234"/>
      <c r="IVH55" s="234"/>
      <c r="IVI55" s="234"/>
      <c r="IVJ55" s="234"/>
      <c r="IVK55" s="234"/>
      <c r="IVL55" s="234"/>
      <c r="IVM55" s="234"/>
      <c r="IVN55" s="234"/>
      <c r="IVO55" s="234"/>
      <c r="IVP55" s="234"/>
      <c r="IVQ55" s="234"/>
      <c r="IVR55" s="234"/>
      <c r="IVS55" s="234"/>
      <c r="IVT55" s="234"/>
      <c r="IVU55" s="234"/>
      <c r="IVV55" s="234"/>
      <c r="IVW55" s="234"/>
      <c r="IVX55" s="234"/>
      <c r="IVY55" s="234"/>
      <c r="IVZ55" s="234"/>
      <c r="IWA55" s="234"/>
      <c r="IWB55" s="234"/>
      <c r="IWC55" s="234"/>
      <c r="IWD55" s="234"/>
      <c r="IWE55" s="234"/>
      <c r="IWF55" s="234"/>
      <c r="IWG55" s="234"/>
      <c r="IWH55" s="234"/>
      <c r="IWI55" s="234"/>
      <c r="IWJ55" s="234"/>
      <c r="IWK55" s="234"/>
      <c r="IWL55" s="234"/>
      <c r="IWM55" s="234"/>
      <c r="IWN55" s="234"/>
      <c r="IWO55" s="234"/>
      <c r="IWP55" s="234"/>
      <c r="IWQ55" s="234"/>
      <c r="IWR55" s="234"/>
      <c r="IWS55" s="234"/>
      <c r="IWT55" s="234"/>
      <c r="IWU55" s="234"/>
      <c r="IWV55" s="234"/>
      <c r="IWW55" s="234"/>
      <c r="IWX55" s="234"/>
      <c r="IWY55" s="234"/>
      <c r="IWZ55" s="234"/>
      <c r="IXA55" s="234"/>
      <c r="IXB55" s="234"/>
      <c r="IXC55" s="234"/>
      <c r="IXD55" s="234"/>
      <c r="IXE55" s="234"/>
      <c r="IXF55" s="234"/>
      <c r="IXG55" s="234"/>
      <c r="IXH55" s="234"/>
      <c r="IXI55" s="234"/>
      <c r="IXJ55" s="234"/>
      <c r="IXK55" s="234"/>
      <c r="IXL55" s="234"/>
      <c r="IXM55" s="234"/>
      <c r="IXN55" s="234"/>
      <c r="IXO55" s="234"/>
      <c r="IXP55" s="234"/>
      <c r="IXQ55" s="234"/>
      <c r="IXR55" s="234"/>
      <c r="IXS55" s="234"/>
      <c r="IXT55" s="234"/>
      <c r="IXU55" s="234"/>
      <c r="IXV55" s="234"/>
      <c r="IXW55" s="234"/>
      <c r="IXX55" s="234"/>
      <c r="IXY55" s="234"/>
      <c r="IXZ55" s="234"/>
      <c r="IYA55" s="234"/>
      <c r="IYB55" s="234"/>
      <c r="IYC55" s="234"/>
      <c r="IYD55" s="234"/>
      <c r="IYE55" s="234"/>
      <c r="IYF55" s="234"/>
      <c r="IYG55" s="234"/>
      <c r="IYH55" s="234"/>
      <c r="IYI55" s="234"/>
      <c r="IYJ55" s="234"/>
      <c r="IYK55" s="234"/>
      <c r="IYL55" s="234"/>
      <c r="IYM55" s="234"/>
      <c r="IYN55" s="234"/>
      <c r="IYO55" s="234"/>
      <c r="IYP55" s="234"/>
      <c r="IYQ55" s="234"/>
      <c r="IYR55" s="234"/>
      <c r="IYS55" s="234"/>
      <c r="IYT55" s="234"/>
      <c r="IYU55" s="234"/>
      <c r="IYV55" s="234"/>
      <c r="IYW55" s="234"/>
      <c r="IYX55" s="234"/>
      <c r="IYY55" s="234"/>
      <c r="IYZ55" s="234"/>
      <c r="IZA55" s="234"/>
      <c r="IZB55" s="234"/>
      <c r="IZC55" s="234"/>
      <c r="IZD55" s="234"/>
      <c r="IZE55" s="234"/>
      <c r="IZF55" s="234"/>
      <c r="IZG55" s="234"/>
      <c r="IZH55" s="234"/>
      <c r="IZI55" s="234"/>
      <c r="IZJ55" s="234"/>
      <c r="IZK55" s="234"/>
      <c r="IZL55" s="234"/>
      <c r="IZM55" s="234"/>
      <c r="IZN55" s="234"/>
      <c r="IZO55" s="234"/>
      <c r="IZP55" s="234"/>
      <c r="IZQ55" s="234"/>
      <c r="IZR55" s="234"/>
      <c r="IZS55" s="234"/>
      <c r="IZT55" s="234"/>
      <c r="IZU55" s="234"/>
      <c r="IZV55" s="234"/>
      <c r="IZW55" s="234"/>
      <c r="IZX55" s="234"/>
      <c r="IZY55" s="234"/>
      <c r="IZZ55" s="234"/>
      <c r="JAA55" s="234"/>
      <c r="JAB55" s="234"/>
      <c r="JAC55" s="234"/>
      <c r="JAD55" s="234"/>
      <c r="JAE55" s="234"/>
      <c r="JAF55" s="234"/>
      <c r="JAG55" s="234"/>
      <c r="JAH55" s="234"/>
      <c r="JAI55" s="234"/>
      <c r="JAJ55" s="234"/>
      <c r="JAK55" s="234"/>
      <c r="JAL55" s="234"/>
      <c r="JAM55" s="234"/>
      <c r="JAN55" s="234"/>
      <c r="JAO55" s="234"/>
      <c r="JAP55" s="234"/>
      <c r="JAQ55" s="234"/>
      <c r="JAR55" s="234"/>
      <c r="JAS55" s="234"/>
      <c r="JAT55" s="234"/>
      <c r="JAU55" s="234"/>
      <c r="JAV55" s="234"/>
      <c r="JAW55" s="234"/>
      <c r="JAX55" s="234"/>
      <c r="JAY55" s="234"/>
      <c r="JAZ55" s="234"/>
      <c r="JBA55" s="234"/>
      <c r="JBB55" s="234"/>
      <c r="JBC55" s="234"/>
      <c r="JBD55" s="234"/>
      <c r="JBE55" s="234"/>
      <c r="JBF55" s="234"/>
      <c r="JBG55" s="234"/>
      <c r="JBH55" s="234"/>
      <c r="JBI55" s="234"/>
      <c r="JBJ55" s="234"/>
      <c r="JBK55" s="234"/>
      <c r="JBL55" s="234"/>
      <c r="JBM55" s="234"/>
      <c r="JBN55" s="234"/>
      <c r="JBO55" s="234"/>
      <c r="JBP55" s="234"/>
      <c r="JBQ55" s="234"/>
      <c r="JBR55" s="234"/>
      <c r="JBS55" s="234"/>
      <c r="JBT55" s="234"/>
      <c r="JBU55" s="234"/>
      <c r="JBV55" s="234"/>
      <c r="JBW55" s="234"/>
      <c r="JBX55" s="234"/>
      <c r="JBY55" s="234"/>
      <c r="JBZ55" s="234"/>
      <c r="JCA55" s="234"/>
      <c r="JCB55" s="234"/>
      <c r="JCC55" s="234"/>
      <c r="JCD55" s="234"/>
      <c r="JCE55" s="234"/>
      <c r="JCF55" s="234"/>
      <c r="JCG55" s="234"/>
      <c r="JCH55" s="234"/>
      <c r="JCI55" s="234"/>
      <c r="JCJ55" s="234"/>
      <c r="JCK55" s="234"/>
      <c r="JCL55" s="234"/>
      <c r="JCM55" s="234"/>
      <c r="JCN55" s="234"/>
      <c r="JCO55" s="234"/>
      <c r="JCP55" s="234"/>
      <c r="JCQ55" s="234"/>
      <c r="JCR55" s="234"/>
      <c r="JCS55" s="234"/>
      <c r="JCT55" s="234"/>
      <c r="JCU55" s="234"/>
      <c r="JCV55" s="234"/>
      <c r="JCW55" s="234"/>
      <c r="JCX55" s="234"/>
      <c r="JCY55" s="234"/>
      <c r="JCZ55" s="234"/>
      <c r="JDA55" s="234"/>
      <c r="JDB55" s="234"/>
      <c r="JDC55" s="234"/>
      <c r="JDD55" s="234"/>
      <c r="JDE55" s="234"/>
      <c r="JDF55" s="234"/>
      <c r="JDG55" s="234"/>
      <c r="JDH55" s="234"/>
      <c r="JDI55" s="234"/>
      <c r="JDJ55" s="234"/>
      <c r="JDK55" s="234"/>
      <c r="JDL55" s="234"/>
      <c r="JDM55" s="234"/>
      <c r="JDN55" s="234"/>
      <c r="JDO55" s="234"/>
      <c r="JDP55" s="234"/>
      <c r="JDQ55" s="234"/>
      <c r="JDR55" s="234"/>
      <c r="JDS55" s="234"/>
      <c r="JDT55" s="234"/>
      <c r="JDU55" s="234"/>
      <c r="JDV55" s="234"/>
      <c r="JDW55" s="234"/>
      <c r="JDX55" s="234"/>
      <c r="JDY55" s="234"/>
      <c r="JDZ55" s="234"/>
      <c r="JEA55" s="234"/>
      <c r="JEB55" s="234"/>
      <c r="JEC55" s="234"/>
      <c r="JED55" s="234"/>
      <c r="JEE55" s="234"/>
      <c r="JEF55" s="234"/>
      <c r="JEG55" s="234"/>
      <c r="JEH55" s="234"/>
      <c r="JEI55" s="234"/>
      <c r="JEJ55" s="234"/>
      <c r="JEK55" s="234"/>
      <c r="JEL55" s="234"/>
      <c r="JEM55" s="234"/>
      <c r="JEN55" s="234"/>
      <c r="JEO55" s="234"/>
      <c r="JEP55" s="234"/>
      <c r="JEQ55" s="234"/>
      <c r="JER55" s="234"/>
      <c r="JES55" s="234"/>
      <c r="JET55" s="234"/>
      <c r="JEU55" s="234"/>
      <c r="JEV55" s="234"/>
      <c r="JEW55" s="234"/>
      <c r="JEX55" s="234"/>
      <c r="JEY55" s="234"/>
      <c r="JEZ55" s="234"/>
      <c r="JFA55" s="234"/>
      <c r="JFB55" s="234"/>
      <c r="JFC55" s="234"/>
      <c r="JFD55" s="234"/>
      <c r="JFE55" s="234"/>
      <c r="JFF55" s="234"/>
      <c r="JFG55" s="234"/>
      <c r="JFH55" s="234"/>
      <c r="JFI55" s="234"/>
      <c r="JFJ55" s="234"/>
      <c r="JFK55" s="234"/>
      <c r="JFL55" s="234"/>
      <c r="JFM55" s="234"/>
      <c r="JFN55" s="234"/>
      <c r="JFO55" s="234"/>
      <c r="JFP55" s="234"/>
      <c r="JFQ55" s="234"/>
      <c r="JFR55" s="234"/>
      <c r="JFS55" s="234"/>
      <c r="JFT55" s="234"/>
      <c r="JFU55" s="234"/>
      <c r="JFV55" s="234"/>
      <c r="JFW55" s="234"/>
      <c r="JFX55" s="234"/>
      <c r="JFY55" s="234"/>
      <c r="JFZ55" s="234"/>
      <c r="JGA55" s="234"/>
      <c r="JGB55" s="234"/>
      <c r="JGC55" s="234"/>
      <c r="JGD55" s="234"/>
      <c r="JGE55" s="234"/>
      <c r="JGF55" s="234"/>
      <c r="JGG55" s="234"/>
      <c r="JGH55" s="234"/>
      <c r="JGI55" s="234"/>
      <c r="JGJ55" s="234"/>
      <c r="JGK55" s="234"/>
      <c r="JGL55" s="234"/>
      <c r="JGM55" s="234"/>
      <c r="JGN55" s="234"/>
      <c r="JGO55" s="234"/>
      <c r="JGP55" s="234"/>
      <c r="JGQ55" s="234"/>
      <c r="JGR55" s="234"/>
      <c r="JGS55" s="234"/>
      <c r="JGT55" s="234"/>
      <c r="JGU55" s="234"/>
      <c r="JGV55" s="234"/>
      <c r="JGW55" s="234"/>
      <c r="JGX55" s="234"/>
      <c r="JGY55" s="234"/>
      <c r="JGZ55" s="234"/>
      <c r="JHA55" s="234"/>
      <c r="JHB55" s="234"/>
      <c r="JHC55" s="234"/>
      <c r="JHD55" s="234"/>
      <c r="JHE55" s="234"/>
      <c r="JHF55" s="234"/>
      <c r="JHG55" s="234"/>
      <c r="JHH55" s="234"/>
      <c r="JHI55" s="234"/>
      <c r="JHJ55" s="234"/>
      <c r="JHK55" s="234"/>
      <c r="JHL55" s="234"/>
      <c r="JHM55" s="234"/>
      <c r="JHN55" s="234"/>
      <c r="JHO55" s="234"/>
      <c r="JHP55" s="234"/>
      <c r="JHQ55" s="234"/>
      <c r="JHR55" s="234"/>
      <c r="JHS55" s="234"/>
      <c r="JHT55" s="234"/>
      <c r="JHU55" s="234"/>
      <c r="JHV55" s="234"/>
      <c r="JHW55" s="234"/>
      <c r="JHX55" s="234"/>
      <c r="JHY55" s="234"/>
      <c r="JHZ55" s="234"/>
      <c r="JIA55" s="234"/>
      <c r="JIB55" s="234"/>
      <c r="JIC55" s="234"/>
      <c r="JID55" s="234"/>
      <c r="JIE55" s="234"/>
      <c r="JIF55" s="234"/>
      <c r="JIG55" s="234"/>
      <c r="JIH55" s="234"/>
      <c r="JII55" s="234"/>
      <c r="JIJ55" s="234"/>
      <c r="JIK55" s="234"/>
      <c r="JIL55" s="234"/>
      <c r="JIM55" s="234"/>
      <c r="JIN55" s="234"/>
      <c r="JIO55" s="234"/>
      <c r="JIP55" s="234"/>
      <c r="JIQ55" s="234"/>
      <c r="JIR55" s="234"/>
      <c r="JIS55" s="234"/>
      <c r="JIT55" s="234"/>
      <c r="JIU55" s="234"/>
      <c r="JIV55" s="234"/>
      <c r="JIW55" s="234"/>
      <c r="JIX55" s="234"/>
      <c r="JIY55" s="234"/>
      <c r="JIZ55" s="234"/>
      <c r="JJA55" s="234"/>
      <c r="JJB55" s="234"/>
      <c r="JJC55" s="234"/>
      <c r="JJD55" s="234"/>
      <c r="JJE55" s="234"/>
      <c r="JJF55" s="234"/>
      <c r="JJG55" s="234"/>
      <c r="JJH55" s="234"/>
      <c r="JJI55" s="234"/>
      <c r="JJJ55" s="234"/>
      <c r="JJK55" s="234"/>
      <c r="JJL55" s="234"/>
      <c r="JJM55" s="234"/>
      <c r="JJN55" s="234"/>
      <c r="JJO55" s="234"/>
      <c r="JJP55" s="234"/>
      <c r="JJQ55" s="234"/>
      <c r="JJR55" s="234"/>
      <c r="JJS55" s="234"/>
      <c r="JJT55" s="234"/>
      <c r="JJU55" s="234"/>
      <c r="JJV55" s="234"/>
      <c r="JJW55" s="234"/>
      <c r="JJX55" s="234"/>
      <c r="JJY55" s="234"/>
      <c r="JJZ55" s="234"/>
      <c r="JKA55" s="234"/>
      <c r="JKB55" s="234"/>
      <c r="JKC55" s="234"/>
      <c r="JKD55" s="234"/>
      <c r="JKE55" s="234"/>
      <c r="JKF55" s="234"/>
      <c r="JKG55" s="234"/>
      <c r="JKH55" s="234"/>
      <c r="JKI55" s="234"/>
      <c r="JKJ55" s="234"/>
      <c r="JKK55" s="234"/>
      <c r="JKL55" s="234"/>
      <c r="JKM55" s="234"/>
      <c r="JKN55" s="234"/>
      <c r="JKO55" s="234"/>
      <c r="JKP55" s="234"/>
      <c r="JKQ55" s="234"/>
      <c r="JKR55" s="234"/>
      <c r="JKS55" s="234"/>
      <c r="JKT55" s="234"/>
      <c r="JKU55" s="234"/>
      <c r="JKV55" s="234"/>
      <c r="JKW55" s="234"/>
      <c r="JKX55" s="234"/>
      <c r="JKY55" s="234"/>
      <c r="JKZ55" s="234"/>
      <c r="JLA55" s="234"/>
      <c r="JLB55" s="234"/>
      <c r="JLC55" s="234"/>
      <c r="JLD55" s="234"/>
      <c r="JLE55" s="234"/>
      <c r="JLF55" s="234"/>
      <c r="JLG55" s="234"/>
      <c r="JLH55" s="234"/>
      <c r="JLI55" s="234"/>
      <c r="JLJ55" s="234"/>
      <c r="JLK55" s="234"/>
      <c r="JLL55" s="234"/>
      <c r="JLM55" s="234"/>
      <c r="JLN55" s="234"/>
      <c r="JLO55" s="234"/>
      <c r="JLP55" s="234"/>
      <c r="JLQ55" s="234"/>
      <c r="JLR55" s="234"/>
      <c r="JLS55" s="234"/>
      <c r="JLT55" s="234"/>
      <c r="JLU55" s="234"/>
      <c r="JLV55" s="234"/>
      <c r="JLW55" s="234"/>
      <c r="JLX55" s="234"/>
      <c r="JLY55" s="234"/>
      <c r="JLZ55" s="234"/>
      <c r="JMA55" s="234"/>
      <c r="JMB55" s="234"/>
      <c r="JMC55" s="234"/>
      <c r="JMD55" s="234"/>
      <c r="JME55" s="234"/>
      <c r="JMF55" s="234"/>
      <c r="JMG55" s="234"/>
      <c r="JMH55" s="234"/>
      <c r="JMI55" s="234"/>
      <c r="JMJ55" s="234"/>
      <c r="JMK55" s="234"/>
      <c r="JML55" s="234"/>
      <c r="JMM55" s="234"/>
      <c r="JMN55" s="234"/>
      <c r="JMO55" s="234"/>
      <c r="JMP55" s="234"/>
      <c r="JMQ55" s="234"/>
      <c r="JMR55" s="234"/>
      <c r="JMS55" s="234"/>
      <c r="JMT55" s="234"/>
      <c r="JMU55" s="234"/>
      <c r="JMV55" s="234"/>
      <c r="JMW55" s="234"/>
      <c r="JMX55" s="234"/>
      <c r="JMY55" s="234"/>
      <c r="JMZ55" s="234"/>
      <c r="JNA55" s="234"/>
      <c r="JNB55" s="234"/>
      <c r="JNC55" s="234"/>
      <c r="JND55" s="234"/>
      <c r="JNE55" s="234"/>
      <c r="JNF55" s="234"/>
      <c r="JNG55" s="234"/>
      <c r="JNH55" s="234"/>
      <c r="JNI55" s="234"/>
      <c r="JNJ55" s="234"/>
      <c r="JNK55" s="234"/>
      <c r="JNL55" s="234"/>
      <c r="JNM55" s="234"/>
      <c r="JNN55" s="234"/>
      <c r="JNO55" s="234"/>
      <c r="JNP55" s="234"/>
      <c r="JNQ55" s="234"/>
      <c r="JNR55" s="234"/>
      <c r="JNS55" s="234"/>
      <c r="JNT55" s="234"/>
      <c r="JNU55" s="234"/>
      <c r="JNV55" s="234"/>
      <c r="JNW55" s="234"/>
      <c r="JNX55" s="234"/>
      <c r="JNY55" s="234"/>
      <c r="JNZ55" s="234"/>
      <c r="JOA55" s="234"/>
      <c r="JOB55" s="234"/>
      <c r="JOC55" s="234"/>
      <c r="JOD55" s="234"/>
      <c r="JOE55" s="234"/>
      <c r="JOF55" s="234"/>
      <c r="JOG55" s="234"/>
      <c r="JOH55" s="234"/>
      <c r="JOI55" s="234"/>
      <c r="JOJ55" s="234"/>
      <c r="JOK55" s="234"/>
      <c r="JOL55" s="234"/>
      <c r="JOM55" s="234"/>
      <c r="JON55" s="234"/>
      <c r="JOO55" s="234"/>
      <c r="JOP55" s="234"/>
      <c r="JOQ55" s="234"/>
      <c r="JOR55" s="234"/>
      <c r="JOS55" s="234"/>
      <c r="JOT55" s="234"/>
      <c r="JOU55" s="234"/>
      <c r="JOV55" s="234"/>
      <c r="JOW55" s="234"/>
      <c r="JOX55" s="234"/>
      <c r="JOY55" s="234"/>
      <c r="JOZ55" s="234"/>
      <c r="JPA55" s="234"/>
      <c r="JPB55" s="234"/>
      <c r="JPC55" s="234"/>
      <c r="JPD55" s="234"/>
      <c r="JPE55" s="234"/>
      <c r="JPF55" s="234"/>
      <c r="JPG55" s="234"/>
      <c r="JPH55" s="234"/>
      <c r="JPI55" s="234"/>
      <c r="JPJ55" s="234"/>
      <c r="JPK55" s="234"/>
      <c r="JPL55" s="234"/>
      <c r="JPM55" s="234"/>
      <c r="JPN55" s="234"/>
      <c r="JPO55" s="234"/>
      <c r="JPP55" s="234"/>
      <c r="JPQ55" s="234"/>
      <c r="JPR55" s="234"/>
      <c r="JPS55" s="234"/>
      <c r="JPT55" s="234"/>
      <c r="JPU55" s="234"/>
      <c r="JPV55" s="234"/>
      <c r="JPW55" s="234"/>
      <c r="JPX55" s="234"/>
      <c r="JPY55" s="234"/>
      <c r="JPZ55" s="234"/>
      <c r="JQA55" s="234"/>
      <c r="JQB55" s="234"/>
      <c r="JQC55" s="234"/>
      <c r="JQD55" s="234"/>
      <c r="JQE55" s="234"/>
      <c r="JQF55" s="234"/>
      <c r="JQG55" s="234"/>
      <c r="JQH55" s="234"/>
      <c r="JQI55" s="234"/>
      <c r="JQJ55" s="234"/>
      <c r="JQK55" s="234"/>
      <c r="JQL55" s="234"/>
      <c r="JQM55" s="234"/>
      <c r="JQN55" s="234"/>
      <c r="JQO55" s="234"/>
      <c r="JQP55" s="234"/>
      <c r="JQQ55" s="234"/>
      <c r="JQR55" s="234"/>
      <c r="JQS55" s="234"/>
      <c r="JQT55" s="234"/>
      <c r="JQU55" s="234"/>
      <c r="JQV55" s="234"/>
      <c r="JQW55" s="234"/>
      <c r="JQX55" s="234"/>
      <c r="JQY55" s="234"/>
      <c r="JQZ55" s="234"/>
      <c r="JRA55" s="234"/>
      <c r="JRB55" s="234"/>
      <c r="JRC55" s="234"/>
      <c r="JRD55" s="234"/>
      <c r="JRE55" s="234"/>
      <c r="JRF55" s="234"/>
      <c r="JRG55" s="234"/>
      <c r="JRH55" s="234"/>
      <c r="JRI55" s="234"/>
      <c r="JRJ55" s="234"/>
      <c r="JRK55" s="234"/>
      <c r="JRL55" s="234"/>
      <c r="JRM55" s="234"/>
      <c r="JRN55" s="234"/>
      <c r="JRO55" s="234"/>
      <c r="JRP55" s="234"/>
      <c r="JRQ55" s="234"/>
      <c r="JRR55" s="234"/>
      <c r="JRS55" s="234"/>
      <c r="JRT55" s="234"/>
      <c r="JRU55" s="234"/>
      <c r="JRV55" s="234"/>
      <c r="JRW55" s="234"/>
      <c r="JRX55" s="234"/>
      <c r="JRY55" s="234"/>
      <c r="JRZ55" s="234"/>
      <c r="JSA55" s="234"/>
      <c r="JSB55" s="234"/>
      <c r="JSC55" s="234"/>
      <c r="JSD55" s="234"/>
      <c r="JSE55" s="234"/>
      <c r="JSF55" s="234"/>
      <c r="JSG55" s="234"/>
      <c r="JSH55" s="234"/>
      <c r="JSI55" s="234"/>
      <c r="JSJ55" s="234"/>
      <c r="JSK55" s="234"/>
      <c r="JSL55" s="234"/>
      <c r="JSM55" s="234"/>
      <c r="JSN55" s="234"/>
      <c r="JSO55" s="234"/>
      <c r="JSP55" s="234"/>
      <c r="JSQ55" s="234"/>
      <c r="JSR55" s="234"/>
      <c r="JSS55" s="234"/>
      <c r="JST55" s="234"/>
      <c r="JSU55" s="234"/>
      <c r="JSV55" s="234"/>
      <c r="JSW55" s="234"/>
      <c r="JSX55" s="234"/>
      <c r="JSY55" s="234"/>
      <c r="JSZ55" s="234"/>
      <c r="JTA55" s="234"/>
      <c r="JTB55" s="234"/>
      <c r="JTC55" s="234"/>
      <c r="JTD55" s="234"/>
      <c r="JTE55" s="234"/>
      <c r="JTF55" s="234"/>
      <c r="JTG55" s="234"/>
      <c r="JTH55" s="234"/>
      <c r="JTI55" s="234"/>
      <c r="JTJ55" s="234"/>
      <c r="JTK55" s="234"/>
      <c r="JTL55" s="234"/>
      <c r="JTM55" s="234"/>
      <c r="JTN55" s="234"/>
      <c r="JTO55" s="234"/>
      <c r="JTP55" s="234"/>
      <c r="JTQ55" s="234"/>
      <c r="JTR55" s="234"/>
      <c r="JTS55" s="234"/>
      <c r="JTT55" s="234"/>
      <c r="JTU55" s="234"/>
      <c r="JTV55" s="234"/>
      <c r="JTW55" s="234"/>
      <c r="JTX55" s="234"/>
      <c r="JTY55" s="234"/>
      <c r="JTZ55" s="234"/>
      <c r="JUA55" s="234"/>
      <c r="JUB55" s="234"/>
      <c r="JUC55" s="234"/>
      <c r="JUD55" s="234"/>
      <c r="JUE55" s="234"/>
      <c r="JUF55" s="234"/>
      <c r="JUG55" s="234"/>
      <c r="JUH55" s="234"/>
      <c r="JUI55" s="234"/>
      <c r="JUJ55" s="234"/>
      <c r="JUK55" s="234"/>
      <c r="JUL55" s="234"/>
      <c r="JUM55" s="234"/>
      <c r="JUN55" s="234"/>
      <c r="JUO55" s="234"/>
      <c r="JUP55" s="234"/>
      <c r="JUQ55" s="234"/>
      <c r="JUR55" s="234"/>
      <c r="JUS55" s="234"/>
      <c r="JUT55" s="234"/>
      <c r="JUU55" s="234"/>
      <c r="JUV55" s="234"/>
      <c r="JUW55" s="234"/>
      <c r="JUX55" s="234"/>
      <c r="JUY55" s="234"/>
      <c r="JUZ55" s="234"/>
      <c r="JVA55" s="234"/>
      <c r="JVB55" s="234"/>
      <c r="JVC55" s="234"/>
      <c r="JVD55" s="234"/>
      <c r="JVE55" s="234"/>
      <c r="JVF55" s="234"/>
      <c r="JVG55" s="234"/>
      <c r="JVH55" s="234"/>
      <c r="JVI55" s="234"/>
      <c r="JVJ55" s="234"/>
      <c r="JVK55" s="234"/>
      <c r="JVL55" s="234"/>
      <c r="JVM55" s="234"/>
      <c r="JVN55" s="234"/>
      <c r="JVO55" s="234"/>
      <c r="JVP55" s="234"/>
      <c r="JVQ55" s="234"/>
      <c r="JVR55" s="234"/>
      <c r="JVS55" s="234"/>
      <c r="JVT55" s="234"/>
      <c r="JVU55" s="234"/>
      <c r="JVV55" s="234"/>
      <c r="JVW55" s="234"/>
      <c r="JVX55" s="234"/>
      <c r="JVY55" s="234"/>
      <c r="JVZ55" s="234"/>
      <c r="JWA55" s="234"/>
      <c r="JWB55" s="234"/>
      <c r="JWC55" s="234"/>
      <c r="JWD55" s="234"/>
      <c r="JWE55" s="234"/>
      <c r="JWF55" s="234"/>
      <c r="JWG55" s="234"/>
      <c r="JWH55" s="234"/>
      <c r="JWI55" s="234"/>
      <c r="JWJ55" s="234"/>
      <c r="JWK55" s="234"/>
      <c r="JWL55" s="234"/>
      <c r="JWM55" s="234"/>
      <c r="JWN55" s="234"/>
      <c r="JWO55" s="234"/>
      <c r="JWP55" s="234"/>
      <c r="JWQ55" s="234"/>
      <c r="JWR55" s="234"/>
      <c r="JWS55" s="234"/>
      <c r="JWT55" s="234"/>
      <c r="JWU55" s="234"/>
      <c r="JWV55" s="234"/>
      <c r="JWW55" s="234"/>
      <c r="JWX55" s="234"/>
      <c r="JWY55" s="234"/>
      <c r="JWZ55" s="234"/>
      <c r="JXA55" s="234"/>
      <c r="JXB55" s="234"/>
      <c r="JXC55" s="234"/>
      <c r="JXD55" s="234"/>
      <c r="JXE55" s="234"/>
      <c r="JXF55" s="234"/>
      <c r="JXG55" s="234"/>
      <c r="JXH55" s="234"/>
      <c r="JXI55" s="234"/>
      <c r="JXJ55" s="234"/>
      <c r="JXK55" s="234"/>
      <c r="JXL55" s="234"/>
      <c r="JXM55" s="234"/>
      <c r="JXN55" s="234"/>
      <c r="JXO55" s="234"/>
      <c r="JXP55" s="234"/>
      <c r="JXQ55" s="234"/>
      <c r="JXR55" s="234"/>
      <c r="JXS55" s="234"/>
      <c r="JXT55" s="234"/>
      <c r="JXU55" s="234"/>
      <c r="JXV55" s="234"/>
      <c r="JXW55" s="234"/>
      <c r="JXX55" s="234"/>
      <c r="JXY55" s="234"/>
      <c r="JXZ55" s="234"/>
      <c r="JYA55" s="234"/>
      <c r="JYB55" s="234"/>
      <c r="JYC55" s="234"/>
      <c r="JYD55" s="234"/>
      <c r="JYE55" s="234"/>
      <c r="JYF55" s="234"/>
      <c r="JYG55" s="234"/>
      <c r="JYH55" s="234"/>
      <c r="JYI55" s="234"/>
      <c r="JYJ55" s="234"/>
      <c r="JYK55" s="234"/>
      <c r="JYL55" s="234"/>
      <c r="JYM55" s="234"/>
      <c r="JYN55" s="234"/>
      <c r="JYO55" s="234"/>
      <c r="JYP55" s="234"/>
      <c r="JYQ55" s="234"/>
      <c r="JYR55" s="234"/>
      <c r="JYS55" s="234"/>
      <c r="JYT55" s="234"/>
      <c r="JYU55" s="234"/>
      <c r="JYV55" s="234"/>
      <c r="JYW55" s="234"/>
      <c r="JYX55" s="234"/>
      <c r="JYY55" s="234"/>
      <c r="JYZ55" s="234"/>
      <c r="JZA55" s="234"/>
      <c r="JZB55" s="234"/>
      <c r="JZC55" s="234"/>
      <c r="JZD55" s="234"/>
      <c r="JZE55" s="234"/>
      <c r="JZF55" s="234"/>
      <c r="JZG55" s="234"/>
      <c r="JZH55" s="234"/>
      <c r="JZI55" s="234"/>
      <c r="JZJ55" s="234"/>
      <c r="JZK55" s="234"/>
      <c r="JZL55" s="234"/>
      <c r="JZM55" s="234"/>
      <c r="JZN55" s="234"/>
      <c r="JZO55" s="234"/>
      <c r="JZP55" s="234"/>
      <c r="JZQ55" s="234"/>
      <c r="JZR55" s="234"/>
      <c r="JZS55" s="234"/>
      <c r="JZT55" s="234"/>
      <c r="JZU55" s="234"/>
      <c r="JZV55" s="234"/>
      <c r="JZW55" s="234"/>
      <c r="JZX55" s="234"/>
      <c r="JZY55" s="234"/>
      <c r="JZZ55" s="234"/>
      <c r="KAA55" s="234"/>
      <c r="KAB55" s="234"/>
      <c r="KAC55" s="234"/>
      <c r="KAD55" s="234"/>
      <c r="KAE55" s="234"/>
      <c r="KAF55" s="234"/>
      <c r="KAG55" s="234"/>
      <c r="KAH55" s="234"/>
      <c r="KAI55" s="234"/>
      <c r="KAJ55" s="234"/>
      <c r="KAK55" s="234"/>
      <c r="KAL55" s="234"/>
      <c r="KAM55" s="234"/>
      <c r="KAN55" s="234"/>
      <c r="KAO55" s="234"/>
      <c r="KAP55" s="234"/>
      <c r="KAQ55" s="234"/>
      <c r="KAR55" s="234"/>
      <c r="KAS55" s="234"/>
      <c r="KAT55" s="234"/>
      <c r="KAU55" s="234"/>
      <c r="KAV55" s="234"/>
      <c r="KAW55" s="234"/>
      <c r="KAX55" s="234"/>
      <c r="KAY55" s="234"/>
      <c r="KAZ55" s="234"/>
      <c r="KBA55" s="234"/>
      <c r="KBB55" s="234"/>
      <c r="KBC55" s="234"/>
      <c r="KBD55" s="234"/>
      <c r="KBE55" s="234"/>
      <c r="KBF55" s="234"/>
      <c r="KBG55" s="234"/>
      <c r="KBH55" s="234"/>
      <c r="KBI55" s="234"/>
      <c r="KBJ55" s="234"/>
      <c r="KBK55" s="234"/>
      <c r="KBL55" s="234"/>
      <c r="KBM55" s="234"/>
      <c r="KBN55" s="234"/>
      <c r="KBO55" s="234"/>
      <c r="KBP55" s="234"/>
      <c r="KBQ55" s="234"/>
      <c r="KBR55" s="234"/>
      <c r="KBS55" s="234"/>
      <c r="KBT55" s="234"/>
      <c r="KBU55" s="234"/>
      <c r="KBV55" s="234"/>
      <c r="KBW55" s="234"/>
      <c r="KBX55" s="234"/>
      <c r="KBY55" s="234"/>
      <c r="KBZ55" s="234"/>
      <c r="KCA55" s="234"/>
      <c r="KCB55" s="234"/>
      <c r="KCC55" s="234"/>
      <c r="KCD55" s="234"/>
      <c r="KCE55" s="234"/>
      <c r="KCF55" s="234"/>
      <c r="KCG55" s="234"/>
      <c r="KCH55" s="234"/>
      <c r="KCI55" s="234"/>
      <c r="KCJ55" s="234"/>
      <c r="KCK55" s="234"/>
      <c r="KCL55" s="234"/>
      <c r="KCM55" s="234"/>
      <c r="KCN55" s="234"/>
      <c r="KCO55" s="234"/>
      <c r="KCP55" s="234"/>
      <c r="KCQ55" s="234"/>
      <c r="KCR55" s="234"/>
      <c r="KCS55" s="234"/>
      <c r="KCT55" s="234"/>
      <c r="KCU55" s="234"/>
      <c r="KCV55" s="234"/>
      <c r="KCW55" s="234"/>
      <c r="KCX55" s="234"/>
      <c r="KCY55" s="234"/>
      <c r="KCZ55" s="234"/>
      <c r="KDA55" s="234"/>
      <c r="KDB55" s="234"/>
      <c r="KDC55" s="234"/>
      <c r="KDD55" s="234"/>
      <c r="KDE55" s="234"/>
      <c r="KDF55" s="234"/>
      <c r="KDG55" s="234"/>
      <c r="KDH55" s="234"/>
      <c r="KDI55" s="234"/>
      <c r="KDJ55" s="234"/>
      <c r="KDK55" s="234"/>
      <c r="KDL55" s="234"/>
      <c r="KDM55" s="234"/>
      <c r="KDN55" s="234"/>
      <c r="KDO55" s="234"/>
      <c r="KDP55" s="234"/>
      <c r="KDQ55" s="234"/>
      <c r="KDR55" s="234"/>
      <c r="KDS55" s="234"/>
      <c r="KDT55" s="234"/>
      <c r="KDU55" s="234"/>
      <c r="KDV55" s="234"/>
      <c r="KDW55" s="234"/>
      <c r="KDX55" s="234"/>
      <c r="KDY55" s="234"/>
      <c r="KDZ55" s="234"/>
      <c r="KEA55" s="234"/>
      <c r="KEB55" s="234"/>
      <c r="KEC55" s="234"/>
      <c r="KED55" s="234"/>
      <c r="KEE55" s="234"/>
      <c r="KEF55" s="234"/>
      <c r="KEG55" s="234"/>
      <c r="KEH55" s="234"/>
      <c r="KEI55" s="234"/>
      <c r="KEJ55" s="234"/>
      <c r="KEK55" s="234"/>
      <c r="KEL55" s="234"/>
      <c r="KEM55" s="234"/>
      <c r="KEN55" s="234"/>
      <c r="KEO55" s="234"/>
      <c r="KEP55" s="234"/>
      <c r="KEQ55" s="234"/>
      <c r="KER55" s="234"/>
      <c r="KES55" s="234"/>
      <c r="KET55" s="234"/>
      <c r="KEU55" s="234"/>
      <c r="KEV55" s="234"/>
      <c r="KEW55" s="234"/>
      <c r="KEX55" s="234"/>
      <c r="KEY55" s="234"/>
      <c r="KEZ55" s="234"/>
      <c r="KFA55" s="234"/>
      <c r="KFB55" s="234"/>
      <c r="KFC55" s="234"/>
      <c r="KFD55" s="234"/>
      <c r="KFE55" s="234"/>
      <c r="KFF55" s="234"/>
      <c r="KFG55" s="234"/>
      <c r="KFH55" s="234"/>
      <c r="KFI55" s="234"/>
      <c r="KFJ55" s="234"/>
      <c r="KFK55" s="234"/>
      <c r="KFL55" s="234"/>
      <c r="KFM55" s="234"/>
      <c r="KFN55" s="234"/>
      <c r="KFO55" s="234"/>
      <c r="KFP55" s="234"/>
      <c r="KFQ55" s="234"/>
      <c r="KFR55" s="234"/>
      <c r="KFS55" s="234"/>
      <c r="KFT55" s="234"/>
      <c r="KFU55" s="234"/>
      <c r="KFV55" s="234"/>
      <c r="KFW55" s="234"/>
      <c r="KFX55" s="234"/>
      <c r="KFY55" s="234"/>
      <c r="KFZ55" s="234"/>
      <c r="KGA55" s="234"/>
      <c r="KGB55" s="234"/>
      <c r="KGC55" s="234"/>
      <c r="KGD55" s="234"/>
      <c r="KGE55" s="234"/>
      <c r="KGF55" s="234"/>
      <c r="KGG55" s="234"/>
      <c r="KGH55" s="234"/>
      <c r="KGI55" s="234"/>
      <c r="KGJ55" s="234"/>
      <c r="KGK55" s="234"/>
      <c r="KGL55" s="234"/>
      <c r="KGM55" s="234"/>
      <c r="KGN55" s="234"/>
      <c r="KGO55" s="234"/>
      <c r="KGP55" s="234"/>
      <c r="KGQ55" s="234"/>
      <c r="KGR55" s="234"/>
      <c r="KGS55" s="234"/>
      <c r="KGT55" s="234"/>
      <c r="KGU55" s="234"/>
      <c r="KGV55" s="234"/>
      <c r="KGW55" s="234"/>
      <c r="KGX55" s="234"/>
      <c r="KGY55" s="234"/>
      <c r="KGZ55" s="234"/>
      <c r="KHA55" s="234"/>
      <c r="KHB55" s="234"/>
      <c r="KHC55" s="234"/>
      <c r="KHD55" s="234"/>
      <c r="KHE55" s="234"/>
      <c r="KHF55" s="234"/>
      <c r="KHG55" s="234"/>
      <c r="KHH55" s="234"/>
      <c r="KHI55" s="234"/>
      <c r="KHJ55" s="234"/>
      <c r="KHK55" s="234"/>
      <c r="KHL55" s="234"/>
      <c r="KHM55" s="234"/>
      <c r="KHN55" s="234"/>
      <c r="KHO55" s="234"/>
      <c r="KHP55" s="234"/>
      <c r="KHQ55" s="234"/>
      <c r="KHR55" s="234"/>
      <c r="KHS55" s="234"/>
      <c r="KHT55" s="234"/>
      <c r="KHU55" s="234"/>
      <c r="KHV55" s="234"/>
      <c r="KHW55" s="234"/>
      <c r="KHX55" s="234"/>
      <c r="KHY55" s="234"/>
      <c r="KHZ55" s="234"/>
      <c r="KIA55" s="234"/>
      <c r="KIB55" s="234"/>
      <c r="KIC55" s="234"/>
      <c r="KID55" s="234"/>
      <c r="KIE55" s="234"/>
      <c r="KIF55" s="234"/>
      <c r="KIG55" s="234"/>
      <c r="KIH55" s="234"/>
      <c r="KII55" s="234"/>
      <c r="KIJ55" s="234"/>
      <c r="KIK55" s="234"/>
      <c r="KIL55" s="234"/>
      <c r="KIM55" s="234"/>
      <c r="KIN55" s="234"/>
      <c r="KIO55" s="234"/>
      <c r="KIP55" s="234"/>
      <c r="KIQ55" s="234"/>
      <c r="KIR55" s="234"/>
      <c r="KIS55" s="234"/>
      <c r="KIT55" s="234"/>
      <c r="KIU55" s="234"/>
      <c r="KIV55" s="234"/>
      <c r="KIW55" s="234"/>
      <c r="KIX55" s="234"/>
      <c r="KIY55" s="234"/>
      <c r="KIZ55" s="234"/>
      <c r="KJA55" s="234"/>
      <c r="KJB55" s="234"/>
      <c r="KJC55" s="234"/>
      <c r="KJD55" s="234"/>
      <c r="KJE55" s="234"/>
      <c r="KJF55" s="234"/>
      <c r="KJG55" s="234"/>
      <c r="KJH55" s="234"/>
      <c r="KJI55" s="234"/>
      <c r="KJJ55" s="234"/>
      <c r="KJK55" s="234"/>
      <c r="KJL55" s="234"/>
      <c r="KJM55" s="234"/>
      <c r="KJN55" s="234"/>
      <c r="KJO55" s="234"/>
      <c r="KJP55" s="234"/>
      <c r="KJQ55" s="234"/>
      <c r="KJR55" s="234"/>
      <c r="KJS55" s="234"/>
      <c r="KJT55" s="234"/>
      <c r="KJU55" s="234"/>
      <c r="KJV55" s="234"/>
      <c r="KJW55" s="234"/>
      <c r="KJX55" s="234"/>
      <c r="KJY55" s="234"/>
      <c r="KJZ55" s="234"/>
      <c r="KKA55" s="234"/>
      <c r="KKB55" s="234"/>
      <c r="KKC55" s="234"/>
      <c r="KKD55" s="234"/>
      <c r="KKE55" s="234"/>
      <c r="KKF55" s="234"/>
      <c r="KKG55" s="234"/>
      <c r="KKH55" s="234"/>
      <c r="KKI55" s="234"/>
      <c r="KKJ55" s="234"/>
      <c r="KKK55" s="234"/>
      <c r="KKL55" s="234"/>
      <c r="KKM55" s="234"/>
      <c r="KKN55" s="234"/>
      <c r="KKO55" s="234"/>
      <c r="KKP55" s="234"/>
      <c r="KKQ55" s="234"/>
      <c r="KKR55" s="234"/>
      <c r="KKS55" s="234"/>
      <c r="KKT55" s="234"/>
      <c r="KKU55" s="234"/>
      <c r="KKV55" s="234"/>
      <c r="KKW55" s="234"/>
      <c r="KKX55" s="234"/>
      <c r="KKY55" s="234"/>
      <c r="KKZ55" s="234"/>
      <c r="KLA55" s="234"/>
      <c r="KLB55" s="234"/>
      <c r="KLC55" s="234"/>
      <c r="KLD55" s="234"/>
      <c r="KLE55" s="234"/>
      <c r="KLF55" s="234"/>
      <c r="KLG55" s="234"/>
      <c r="KLH55" s="234"/>
      <c r="KLI55" s="234"/>
      <c r="KLJ55" s="234"/>
      <c r="KLK55" s="234"/>
      <c r="KLL55" s="234"/>
      <c r="KLM55" s="234"/>
      <c r="KLN55" s="234"/>
      <c r="KLO55" s="234"/>
      <c r="KLP55" s="234"/>
      <c r="KLQ55" s="234"/>
      <c r="KLR55" s="234"/>
      <c r="KLS55" s="234"/>
      <c r="KLT55" s="234"/>
      <c r="KLU55" s="234"/>
      <c r="KLV55" s="234"/>
      <c r="KLW55" s="234"/>
      <c r="KLX55" s="234"/>
      <c r="KLY55" s="234"/>
      <c r="KLZ55" s="234"/>
      <c r="KMA55" s="234"/>
      <c r="KMB55" s="234"/>
      <c r="KMC55" s="234"/>
      <c r="KMD55" s="234"/>
      <c r="KME55" s="234"/>
      <c r="KMF55" s="234"/>
      <c r="KMG55" s="234"/>
      <c r="KMH55" s="234"/>
      <c r="KMI55" s="234"/>
      <c r="KMJ55" s="234"/>
      <c r="KMK55" s="234"/>
      <c r="KML55" s="234"/>
      <c r="KMM55" s="234"/>
      <c r="KMN55" s="234"/>
      <c r="KMO55" s="234"/>
      <c r="KMP55" s="234"/>
      <c r="KMQ55" s="234"/>
      <c r="KMR55" s="234"/>
      <c r="KMS55" s="234"/>
      <c r="KMT55" s="234"/>
      <c r="KMU55" s="234"/>
      <c r="KMV55" s="234"/>
      <c r="KMW55" s="234"/>
      <c r="KMX55" s="234"/>
      <c r="KMY55" s="234"/>
      <c r="KMZ55" s="234"/>
      <c r="KNA55" s="234"/>
      <c r="KNB55" s="234"/>
      <c r="KNC55" s="234"/>
      <c r="KND55" s="234"/>
      <c r="KNE55" s="234"/>
      <c r="KNF55" s="234"/>
      <c r="KNG55" s="234"/>
      <c r="KNH55" s="234"/>
      <c r="KNI55" s="234"/>
      <c r="KNJ55" s="234"/>
      <c r="KNK55" s="234"/>
      <c r="KNL55" s="234"/>
      <c r="KNM55" s="234"/>
      <c r="KNN55" s="234"/>
      <c r="KNO55" s="234"/>
      <c r="KNP55" s="234"/>
      <c r="KNQ55" s="234"/>
      <c r="KNR55" s="234"/>
      <c r="KNS55" s="234"/>
      <c r="KNT55" s="234"/>
      <c r="KNU55" s="234"/>
      <c r="KNV55" s="234"/>
      <c r="KNW55" s="234"/>
      <c r="KNX55" s="234"/>
      <c r="KNY55" s="234"/>
      <c r="KNZ55" s="234"/>
      <c r="KOA55" s="234"/>
      <c r="KOB55" s="234"/>
      <c r="KOC55" s="234"/>
      <c r="KOD55" s="234"/>
      <c r="KOE55" s="234"/>
      <c r="KOF55" s="234"/>
      <c r="KOG55" s="234"/>
      <c r="KOH55" s="234"/>
      <c r="KOI55" s="234"/>
      <c r="KOJ55" s="234"/>
      <c r="KOK55" s="234"/>
      <c r="KOL55" s="234"/>
      <c r="KOM55" s="234"/>
      <c r="KON55" s="234"/>
      <c r="KOO55" s="234"/>
      <c r="KOP55" s="234"/>
      <c r="KOQ55" s="234"/>
      <c r="KOR55" s="234"/>
      <c r="KOS55" s="234"/>
      <c r="KOT55" s="234"/>
      <c r="KOU55" s="234"/>
      <c r="KOV55" s="234"/>
      <c r="KOW55" s="234"/>
      <c r="KOX55" s="234"/>
      <c r="KOY55" s="234"/>
      <c r="KOZ55" s="234"/>
      <c r="KPA55" s="234"/>
      <c r="KPB55" s="234"/>
      <c r="KPC55" s="234"/>
      <c r="KPD55" s="234"/>
      <c r="KPE55" s="234"/>
      <c r="KPF55" s="234"/>
      <c r="KPG55" s="234"/>
      <c r="KPH55" s="234"/>
      <c r="KPI55" s="234"/>
      <c r="KPJ55" s="234"/>
      <c r="KPK55" s="234"/>
      <c r="KPL55" s="234"/>
      <c r="KPM55" s="234"/>
      <c r="KPN55" s="234"/>
      <c r="KPO55" s="234"/>
      <c r="KPP55" s="234"/>
      <c r="KPQ55" s="234"/>
      <c r="KPR55" s="234"/>
      <c r="KPS55" s="234"/>
      <c r="KPT55" s="234"/>
      <c r="KPU55" s="234"/>
      <c r="KPV55" s="234"/>
      <c r="KPW55" s="234"/>
      <c r="KPX55" s="234"/>
      <c r="KPY55" s="234"/>
      <c r="KPZ55" s="234"/>
      <c r="KQA55" s="234"/>
      <c r="KQB55" s="234"/>
      <c r="KQC55" s="234"/>
      <c r="KQD55" s="234"/>
      <c r="KQE55" s="234"/>
      <c r="KQF55" s="234"/>
      <c r="KQG55" s="234"/>
      <c r="KQH55" s="234"/>
      <c r="KQI55" s="234"/>
      <c r="KQJ55" s="234"/>
      <c r="KQK55" s="234"/>
      <c r="KQL55" s="234"/>
      <c r="KQM55" s="234"/>
      <c r="KQN55" s="234"/>
      <c r="KQO55" s="234"/>
      <c r="KQP55" s="234"/>
      <c r="KQQ55" s="234"/>
      <c r="KQR55" s="234"/>
      <c r="KQS55" s="234"/>
      <c r="KQT55" s="234"/>
      <c r="KQU55" s="234"/>
      <c r="KQV55" s="234"/>
      <c r="KQW55" s="234"/>
      <c r="KQX55" s="234"/>
      <c r="KQY55" s="234"/>
      <c r="KQZ55" s="234"/>
      <c r="KRA55" s="234"/>
      <c r="KRB55" s="234"/>
      <c r="KRC55" s="234"/>
      <c r="KRD55" s="234"/>
      <c r="KRE55" s="234"/>
      <c r="KRF55" s="234"/>
      <c r="KRG55" s="234"/>
      <c r="KRH55" s="234"/>
      <c r="KRI55" s="234"/>
      <c r="KRJ55" s="234"/>
      <c r="KRK55" s="234"/>
      <c r="KRL55" s="234"/>
      <c r="KRM55" s="234"/>
      <c r="KRN55" s="234"/>
      <c r="KRO55" s="234"/>
      <c r="KRP55" s="234"/>
      <c r="KRQ55" s="234"/>
      <c r="KRR55" s="234"/>
      <c r="KRS55" s="234"/>
      <c r="KRT55" s="234"/>
      <c r="KRU55" s="234"/>
      <c r="KRV55" s="234"/>
      <c r="KRW55" s="234"/>
      <c r="KRX55" s="234"/>
      <c r="KRY55" s="234"/>
      <c r="KRZ55" s="234"/>
      <c r="KSA55" s="234"/>
      <c r="KSB55" s="234"/>
      <c r="KSC55" s="234"/>
      <c r="KSD55" s="234"/>
      <c r="KSE55" s="234"/>
      <c r="KSF55" s="234"/>
      <c r="KSG55" s="234"/>
      <c r="KSH55" s="234"/>
      <c r="KSI55" s="234"/>
      <c r="KSJ55" s="234"/>
      <c r="KSK55" s="234"/>
      <c r="KSL55" s="234"/>
      <c r="KSM55" s="234"/>
      <c r="KSN55" s="234"/>
      <c r="KSO55" s="234"/>
      <c r="KSP55" s="234"/>
      <c r="KSQ55" s="234"/>
      <c r="KSR55" s="234"/>
      <c r="KSS55" s="234"/>
      <c r="KST55" s="234"/>
      <c r="KSU55" s="234"/>
      <c r="KSV55" s="234"/>
      <c r="KSW55" s="234"/>
      <c r="KSX55" s="234"/>
      <c r="KSY55" s="234"/>
      <c r="KSZ55" s="234"/>
      <c r="KTA55" s="234"/>
      <c r="KTB55" s="234"/>
      <c r="KTC55" s="234"/>
      <c r="KTD55" s="234"/>
      <c r="KTE55" s="234"/>
      <c r="KTF55" s="234"/>
      <c r="KTG55" s="234"/>
      <c r="KTH55" s="234"/>
      <c r="KTI55" s="234"/>
      <c r="KTJ55" s="234"/>
      <c r="KTK55" s="234"/>
      <c r="KTL55" s="234"/>
      <c r="KTM55" s="234"/>
      <c r="KTN55" s="234"/>
      <c r="KTO55" s="234"/>
      <c r="KTP55" s="234"/>
      <c r="KTQ55" s="234"/>
      <c r="KTR55" s="234"/>
      <c r="KTS55" s="234"/>
      <c r="KTT55" s="234"/>
      <c r="KTU55" s="234"/>
      <c r="KTV55" s="234"/>
      <c r="KTW55" s="234"/>
      <c r="KTX55" s="234"/>
      <c r="KTY55" s="234"/>
      <c r="KTZ55" s="234"/>
      <c r="KUA55" s="234"/>
      <c r="KUB55" s="234"/>
      <c r="KUC55" s="234"/>
      <c r="KUD55" s="234"/>
      <c r="KUE55" s="234"/>
      <c r="KUF55" s="234"/>
      <c r="KUG55" s="234"/>
      <c r="KUH55" s="234"/>
      <c r="KUI55" s="234"/>
      <c r="KUJ55" s="234"/>
      <c r="KUK55" s="234"/>
      <c r="KUL55" s="234"/>
      <c r="KUM55" s="234"/>
      <c r="KUN55" s="234"/>
      <c r="KUO55" s="234"/>
      <c r="KUP55" s="234"/>
      <c r="KUQ55" s="234"/>
      <c r="KUR55" s="234"/>
      <c r="KUS55" s="234"/>
      <c r="KUT55" s="234"/>
      <c r="KUU55" s="234"/>
      <c r="KUV55" s="234"/>
      <c r="KUW55" s="234"/>
      <c r="KUX55" s="234"/>
      <c r="KUY55" s="234"/>
      <c r="KUZ55" s="234"/>
      <c r="KVA55" s="234"/>
      <c r="KVB55" s="234"/>
      <c r="KVC55" s="234"/>
      <c r="KVD55" s="234"/>
      <c r="KVE55" s="234"/>
      <c r="KVF55" s="234"/>
      <c r="KVG55" s="234"/>
      <c r="KVH55" s="234"/>
      <c r="KVI55" s="234"/>
      <c r="KVJ55" s="234"/>
      <c r="KVK55" s="234"/>
      <c r="KVL55" s="234"/>
      <c r="KVM55" s="234"/>
      <c r="KVN55" s="234"/>
      <c r="KVO55" s="234"/>
      <c r="KVP55" s="234"/>
      <c r="KVQ55" s="234"/>
      <c r="KVR55" s="234"/>
      <c r="KVS55" s="234"/>
      <c r="KVT55" s="234"/>
      <c r="KVU55" s="234"/>
      <c r="KVV55" s="234"/>
      <c r="KVW55" s="234"/>
      <c r="KVX55" s="234"/>
      <c r="KVY55" s="234"/>
      <c r="KVZ55" s="234"/>
      <c r="KWA55" s="234"/>
      <c r="KWB55" s="234"/>
      <c r="KWC55" s="234"/>
      <c r="KWD55" s="234"/>
      <c r="KWE55" s="234"/>
      <c r="KWF55" s="234"/>
      <c r="KWG55" s="234"/>
      <c r="KWH55" s="234"/>
      <c r="KWI55" s="234"/>
      <c r="KWJ55" s="234"/>
      <c r="KWK55" s="234"/>
      <c r="KWL55" s="234"/>
      <c r="KWM55" s="234"/>
      <c r="KWN55" s="234"/>
      <c r="KWO55" s="234"/>
      <c r="KWP55" s="234"/>
      <c r="KWQ55" s="234"/>
      <c r="KWR55" s="234"/>
      <c r="KWS55" s="234"/>
      <c r="KWT55" s="234"/>
      <c r="KWU55" s="234"/>
      <c r="KWV55" s="234"/>
      <c r="KWW55" s="234"/>
      <c r="KWX55" s="234"/>
      <c r="KWY55" s="234"/>
      <c r="KWZ55" s="234"/>
      <c r="KXA55" s="234"/>
      <c r="KXB55" s="234"/>
      <c r="KXC55" s="234"/>
      <c r="KXD55" s="234"/>
      <c r="KXE55" s="234"/>
      <c r="KXF55" s="234"/>
      <c r="KXG55" s="234"/>
      <c r="KXH55" s="234"/>
      <c r="KXI55" s="234"/>
      <c r="KXJ55" s="234"/>
      <c r="KXK55" s="234"/>
      <c r="KXL55" s="234"/>
      <c r="KXM55" s="234"/>
      <c r="KXN55" s="234"/>
      <c r="KXO55" s="234"/>
      <c r="KXP55" s="234"/>
      <c r="KXQ55" s="234"/>
      <c r="KXR55" s="234"/>
      <c r="KXS55" s="234"/>
      <c r="KXT55" s="234"/>
      <c r="KXU55" s="234"/>
      <c r="KXV55" s="234"/>
      <c r="KXW55" s="234"/>
      <c r="KXX55" s="234"/>
      <c r="KXY55" s="234"/>
      <c r="KXZ55" s="234"/>
      <c r="KYA55" s="234"/>
      <c r="KYB55" s="234"/>
      <c r="KYC55" s="234"/>
      <c r="KYD55" s="234"/>
      <c r="KYE55" s="234"/>
      <c r="KYF55" s="234"/>
      <c r="KYG55" s="234"/>
      <c r="KYH55" s="234"/>
      <c r="KYI55" s="234"/>
      <c r="KYJ55" s="234"/>
      <c r="KYK55" s="234"/>
      <c r="KYL55" s="234"/>
      <c r="KYM55" s="234"/>
      <c r="KYN55" s="234"/>
      <c r="KYO55" s="234"/>
      <c r="KYP55" s="234"/>
      <c r="KYQ55" s="234"/>
      <c r="KYR55" s="234"/>
      <c r="KYS55" s="234"/>
      <c r="KYT55" s="234"/>
      <c r="KYU55" s="234"/>
      <c r="KYV55" s="234"/>
      <c r="KYW55" s="234"/>
      <c r="KYX55" s="234"/>
      <c r="KYY55" s="234"/>
      <c r="KYZ55" s="234"/>
      <c r="KZA55" s="234"/>
      <c r="KZB55" s="234"/>
      <c r="KZC55" s="234"/>
      <c r="KZD55" s="234"/>
      <c r="KZE55" s="234"/>
      <c r="KZF55" s="234"/>
      <c r="KZG55" s="234"/>
      <c r="KZH55" s="234"/>
      <c r="KZI55" s="234"/>
      <c r="KZJ55" s="234"/>
      <c r="KZK55" s="234"/>
      <c r="KZL55" s="234"/>
      <c r="KZM55" s="234"/>
      <c r="KZN55" s="234"/>
      <c r="KZO55" s="234"/>
      <c r="KZP55" s="234"/>
      <c r="KZQ55" s="234"/>
      <c r="KZR55" s="234"/>
      <c r="KZS55" s="234"/>
      <c r="KZT55" s="234"/>
      <c r="KZU55" s="234"/>
      <c r="KZV55" s="234"/>
      <c r="KZW55" s="234"/>
      <c r="KZX55" s="234"/>
      <c r="KZY55" s="234"/>
      <c r="KZZ55" s="234"/>
      <c r="LAA55" s="234"/>
      <c r="LAB55" s="234"/>
      <c r="LAC55" s="234"/>
      <c r="LAD55" s="234"/>
      <c r="LAE55" s="234"/>
      <c r="LAF55" s="234"/>
      <c r="LAG55" s="234"/>
      <c r="LAH55" s="234"/>
      <c r="LAI55" s="234"/>
      <c r="LAJ55" s="234"/>
      <c r="LAK55" s="234"/>
      <c r="LAL55" s="234"/>
      <c r="LAM55" s="234"/>
      <c r="LAN55" s="234"/>
      <c r="LAO55" s="234"/>
      <c r="LAP55" s="234"/>
      <c r="LAQ55" s="234"/>
      <c r="LAR55" s="234"/>
      <c r="LAS55" s="234"/>
      <c r="LAT55" s="234"/>
      <c r="LAU55" s="234"/>
      <c r="LAV55" s="234"/>
      <c r="LAW55" s="234"/>
      <c r="LAX55" s="234"/>
      <c r="LAY55" s="234"/>
      <c r="LAZ55" s="234"/>
      <c r="LBA55" s="234"/>
      <c r="LBB55" s="234"/>
      <c r="LBC55" s="234"/>
      <c r="LBD55" s="234"/>
      <c r="LBE55" s="234"/>
      <c r="LBF55" s="234"/>
      <c r="LBG55" s="234"/>
      <c r="LBH55" s="234"/>
      <c r="LBI55" s="234"/>
      <c r="LBJ55" s="234"/>
      <c r="LBK55" s="234"/>
      <c r="LBL55" s="234"/>
      <c r="LBM55" s="234"/>
      <c r="LBN55" s="234"/>
      <c r="LBO55" s="234"/>
      <c r="LBP55" s="234"/>
      <c r="LBQ55" s="234"/>
      <c r="LBR55" s="234"/>
      <c r="LBS55" s="234"/>
      <c r="LBT55" s="234"/>
      <c r="LBU55" s="234"/>
      <c r="LBV55" s="234"/>
      <c r="LBW55" s="234"/>
      <c r="LBX55" s="234"/>
      <c r="LBY55" s="234"/>
      <c r="LBZ55" s="234"/>
      <c r="LCA55" s="234"/>
      <c r="LCB55" s="234"/>
      <c r="LCC55" s="234"/>
      <c r="LCD55" s="234"/>
      <c r="LCE55" s="234"/>
      <c r="LCF55" s="234"/>
      <c r="LCG55" s="234"/>
      <c r="LCH55" s="234"/>
      <c r="LCI55" s="234"/>
      <c r="LCJ55" s="234"/>
      <c r="LCK55" s="234"/>
      <c r="LCL55" s="234"/>
      <c r="LCM55" s="234"/>
      <c r="LCN55" s="234"/>
      <c r="LCO55" s="234"/>
      <c r="LCP55" s="234"/>
      <c r="LCQ55" s="234"/>
      <c r="LCR55" s="234"/>
      <c r="LCS55" s="234"/>
      <c r="LCT55" s="234"/>
      <c r="LCU55" s="234"/>
      <c r="LCV55" s="234"/>
      <c r="LCW55" s="234"/>
      <c r="LCX55" s="234"/>
      <c r="LCY55" s="234"/>
      <c r="LCZ55" s="234"/>
      <c r="LDA55" s="234"/>
      <c r="LDB55" s="234"/>
      <c r="LDC55" s="234"/>
      <c r="LDD55" s="234"/>
      <c r="LDE55" s="234"/>
      <c r="LDF55" s="234"/>
      <c r="LDG55" s="234"/>
      <c r="LDH55" s="234"/>
      <c r="LDI55" s="234"/>
      <c r="LDJ55" s="234"/>
      <c r="LDK55" s="234"/>
      <c r="LDL55" s="234"/>
      <c r="LDM55" s="234"/>
      <c r="LDN55" s="234"/>
      <c r="LDO55" s="234"/>
      <c r="LDP55" s="234"/>
      <c r="LDQ55" s="234"/>
      <c r="LDR55" s="234"/>
      <c r="LDS55" s="234"/>
      <c r="LDT55" s="234"/>
      <c r="LDU55" s="234"/>
      <c r="LDV55" s="234"/>
      <c r="LDW55" s="234"/>
      <c r="LDX55" s="234"/>
      <c r="LDY55" s="234"/>
      <c r="LDZ55" s="234"/>
      <c r="LEA55" s="234"/>
      <c r="LEB55" s="234"/>
      <c r="LEC55" s="234"/>
      <c r="LED55" s="234"/>
      <c r="LEE55" s="234"/>
      <c r="LEF55" s="234"/>
      <c r="LEG55" s="234"/>
      <c r="LEH55" s="234"/>
      <c r="LEI55" s="234"/>
      <c r="LEJ55" s="234"/>
      <c r="LEK55" s="234"/>
      <c r="LEL55" s="234"/>
      <c r="LEM55" s="234"/>
      <c r="LEN55" s="234"/>
      <c r="LEO55" s="234"/>
      <c r="LEP55" s="234"/>
      <c r="LEQ55" s="234"/>
      <c r="LER55" s="234"/>
      <c r="LES55" s="234"/>
      <c r="LET55" s="234"/>
      <c r="LEU55" s="234"/>
      <c r="LEV55" s="234"/>
      <c r="LEW55" s="234"/>
      <c r="LEX55" s="234"/>
      <c r="LEY55" s="234"/>
      <c r="LEZ55" s="234"/>
      <c r="LFA55" s="234"/>
      <c r="LFB55" s="234"/>
      <c r="LFC55" s="234"/>
      <c r="LFD55" s="234"/>
      <c r="LFE55" s="234"/>
      <c r="LFF55" s="234"/>
      <c r="LFG55" s="234"/>
      <c r="LFH55" s="234"/>
      <c r="LFI55" s="234"/>
      <c r="LFJ55" s="234"/>
      <c r="LFK55" s="234"/>
      <c r="LFL55" s="234"/>
      <c r="LFM55" s="234"/>
      <c r="LFN55" s="234"/>
      <c r="LFO55" s="234"/>
      <c r="LFP55" s="234"/>
      <c r="LFQ55" s="234"/>
      <c r="LFR55" s="234"/>
      <c r="LFS55" s="234"/>
      <c r="LFT55" s="234"/>
      <c r="LFU55" s="234"/>
      <c r="LFV55" s="234"/>
      <c r="LFW55" s="234"/>
      <c r="LFX55" s="234"/>
      <c r="LFY55" s="234"/>
      <c r="LFZ55" s="234"/>
      <c r="LGA55" s="234"/>
      <c r="LGB55" s="234"/>
      <c r="LGC55" s="234"/>
      <c r="LGD55" s="234"/>
      <c r="LGE55" s="234"/>
      <c r="LGF55" s="234"/>
      <c r="LGG55" s="234"/>
      <c r="LGH55" s="234"/>
      <c r="LGI55" s="234"/>
      <c r="LGJ55" s="234"/>
      <c r="LGK55" s="234"/>
      <c r="LGL55" s="234"/>
      <c r="LGM55" s="234"/>
      <c r="LGN55" s="234"/>
      <c r="LGO55" s="234"/>
      <c r="LGP55" s="234"/>
      <c r="LGQ55" s="234"/>
      <c r="LGR55" s="234"/>
      <c r="LGS55" s="234"/>
      <c r="LGT55" s="234"/>
      <c r="LGU55" s="234"/>
      <c r="LGV55" s="234"/>
      <c r="LGW55" s="234"/>
      <c r="LGX55" s="234"/>
      <c r="LGY55" s="234"/>
      <c r="LGZ55" s="234"/>
      <c r="LHA55" s="234"/>
      <c r="LHB55" s="234"/>
      <c r="LHC55" s="234"/>
      <c r="LHD55" s="234"/>
      <c r="LHE55" s="234"/>
      <c r="LHF55" s="234"/>
      <c r="LHG55" s="234"/>
      <c r="LHH55" s="234"/>
      <c r="LHI55" s="234"/>
      <c r="LHJ55" s="234"/>
      <c r="LHK55" s="234"/>
      <c r="LHL55" s="234"/>
      <c r="LHM55" s="234"/>
      <c r="LHN55" s="234"/>
      <c r="LHO55" s="234"/>
      <c r="LHP55" s="234"/>
      <c r="LHQ55" s="234"/>
      <c r="LHR55" s="234"/>
      <c r="LHS55" s="234"/>
      <c r="LHT55" s="234"/>
      <c r="LHU55" s="234"/>
      <c r="LHV55" s="234"/>
      <c r="LHW55" s="234"/>
      <c r="LHX55" s="234"/>
      <c r="LHY55" s="234"/>
      <c r="LHZ55" s="234"/>
      <c r="LIA55" s="234"/>
      <c r="LIB55" s="234"/>
      <c r="LIC55" s="234"/>
      <c r="LID55" s="234"/>
      <c r="LIE55" s="234"/>
      <c r="LIF55" s="234"/>
      <c r="LIG55" s="234"/>
      <c r="LIH55" s="234"/>
      <c r="LII55" s="234"/>
      <c r="LIJ55" s="234"/>
      <c r="LIK55" s="234"/>
      <c r="LIL55" s="234"/>
      <c r="LIM55" s="234"/>
      <c r="LIN55" s="234"/>
      <c r="LIO55" s="234"/>
      <c r="LIP55" s="234"/>
      <c r="LIQ55" s="234"/>
      <c r="LIR55" s="234"/>
      <c r="LIS55" s="234"/>
      <c r="LIT55" s="234"/>
      <c r="LIU55" s="234"/>
      <c r="LIV55" s="234"/>
      <c r="LIW55" s="234"/>
      <c r="LIX55" s="234"/>
      <c r="LIY55" s="234"/>
      <c r="LIZ55" s="234"/>
      <c r="LJA55" s="234"/>
      <c r="LJB55" s="234"/>
      <c r="LJC55" s="234"/>
      <c r="LJD55" s="234"/>
      <c r="LJE55" s="234"/>
      <c r="LJF55" s="234"/>
      <c r="LJG55" s="234"/>
      <c r="LJH55" s="234"/>
      <c r="LJI55" s="234"/>
      <c r="LJJ55" s="234"/>
      <c r="LJK55" s="234"/>
      <c r="LJL55" s="234"/>
      <c r="LJM55" s="234"/>
      <c r="LJN55" s="234"/>
      <c r="LJO55" s="234"/>
      <c r="LJP55" s="234"/>
      <c r="LJQ55" s="234"/>
      <c r="LJR55" s="234"/>
      <c r="LJS55" s="234"/>
      <c r="LJT55" s="234"/>
      <c r="LJU55" s="234"/>
      <c r="LJV55" s="234"/>
      <c r="LJW55" s="234"/>
      <c r="LJX55" s="234"/>
      <c r="LJY55" s="234"/>
      <c r="LJZ55" s="234"/>
      <c r="LKA55" s="234"/>
      <c r="LKB55" s="234"/>
      <c r="LKC55" s="234"/>
      <c r="LKD55" s="234"/>
      <c r="LKE55" s="234"/>
      <c r="LKF55" s="234"/>
      <c r="LKG55" s="234"/>
      <c r="LKH55" s="234"/>
      <c r="LKI55" s="234"/>
      <c r="LKJ55" s="234"/>
      <c r="LKK55" s="234"/>
      <c r="LKL55" s="234"/>
      <c r="LKM55" s="234"/>
      <c r="LKN55" s="234"/>
      <c r="LKO55" s="234"/>
      <c r="LKP55" s="234"/>
      <c r="LKQ55" s="234"/>
      <c r="LKR55" s="234"/>
      <c r="LKS55" s="234"/>
      <c r="LKT55" s="234"/>
      <c r="LKU55" s="234"/>
      <c r="LKV55" s="234"/>
      <c r="LKW55" s="234"/>
      <c r="LKX55" s="234"/>
      <c r="LKY55" s="234"/>
      <c r="LKZ55" s="234"/>
      <c r="LLA55" s="234"/>
      <c r="LLB55" s="234"/>
      <c r="LLC55" s="234"/>
      <c r="LLD55" s="234"/>
      <c r="LLE55" s="234"/>
      <c r="LLF55" s="234"/>
      <c r="LLG55" s="234"/>
      <c r="LLH55" s="234"/>
      <c r="LLI55" s="234"/>
      <c r="LLJ55" s="234"/>
      <c r="LLK55" s="234"/>
      <c r="LLL55" s="234"/>
      <c r="LLM55" s="234"/>
      <c r="LLN55" s="234"/>
      <c r="LLO55" s="234"/>
      <c r="LLP55" s="234"/>
      <c r="LLQ55" s="234"/>
      <c r="LLR55" s="234"/>
      <c r="LLS55" s="234"/>
      <c r="LLT55" s="234"/>
      <c r="LLU55" s="234"/>
      <c r="LLV55" s="234"/>
      <c r="LLW55" s="234"/>
      <c r="LLX55" s="234"/>
      <c r="LLY55" s="234"/>
      <c r="LLZ55" s="234"/>
      <c r="LMA55" s="234"/>
      <c r="LMB55" s="234"/>
      <c r="LMC55" s="234"/>
      <c r="LMD55" s="234"/>
      <c r="LME55" s="234"/>
      <c r="LMF55" s="234"/>
      <c r="LMG55" s="234"/>
      <c r="LMH55" s="234"/>
      <c r="LMI55" s="234"/>
      <c r="LMJ55" s="234"/>
      <c r="LMK55" s="234"/>
      <c r="LML55" s="234"/>
      <c r="LMM55" s="234"/>
      <c r="LMN55" s="234"/>
      <c r="LMO55" s="234"/>
      <c r="LMP55" s="234"/>
      <c r="LMQ55" s="234"/>
      <c r="LMR55" s="234"/>
      <c r="LMS55" s="234"/>
      <c r="LMT55" s="234"/>
      <c r="LMU55" s="234"/>
      <c r="LMV55" s="234"/>
      <c r="LMW55" s="234"/>
      <c r="LMX55" s="234"/>
      <c r="LMY55" s="234"/>
      <c r="LMZ55" s="234"/>
      <c r="LNA55" s="234"/>
      <c r="LNB55" s="234"/>
      <c r="LNC55" s="234"/>
      <c r="LND55" s="234"/>
      <c r="LNE55" s="234"/>
      <c r="LNF55" s="234"/>
      <c r="LNG55" s="234"/>
      <c r="LNH55" s="234"/>
      <c r="LNI55" s="234"/>
      <c r="LNJ55" s="234"/>
      <c r="LNK55" s="234"/>
      <c r="LNL55" s="234"/>
      <c r="LNM55" s="234"/>
      <c r="LNN55" s="234"/>
      <c r="LNO55" s="234"/>
      <c r="LNP55" s="234"/>
      <c r="LNQ55" s="234"/>
      <c r="LNR55" s="234"/>
      <c r="LNS55" s="234"/>
      <c r="LNT55" s="234"/>
      <c r="LNU55" s="234"/>
      <c r="LNV55" s="234"/>
      <c r="LNW55" s="234"/>
      <c r="LNX55" s="234"/>
      <c r="LNY55" s="234"/>
      <c r="LNZ55" s="234"/>
      <c r="LOA55" s="234"/>
      <c r="LOB55" s="234"/>
      <c r="LOC55" s="234"/>
      <c r="LOD55" s="234"/>
      <c r="LOE55" s="234"/>
      <c r="LOF55" s="234"/>
      <c r="LOG55" s="234"/>
      <c r="LOH55" s="234"/>
      <c r="LOI55" s="234"/>
      <c r="LOJ55" s="234"/>
      <c r="LOK55" s="234"/>
      <c r="LOL55" s="234"/>
      <c r="LOM55" s="234"/>
      <c r="LON55" s="234"/>
      <c r="LOO55" s="234"/>
      <c r="LOP55" s="234"/>
      <c r="LOQ55" s="234"/>
      <c r="LOR55" s="234"/>
      <c r="LOS55" s="234"/>
      <c r="LOT55" s="234"/>
      <c r="LOU55" s="234"/>
      <c r="LOV55" s="234"/>
      <c r="LOW55" s="234"/>
      <c r="LOX55" s="234"/>
      <c r="LOY55" s="234"/>
      <c r="LOZ55" s="234"/>
      <c r="LPA55" s="234"/>
      <c r="LPB55" s="234"/>
      <c r="LPC55" s="234"/>
      <c r="LPD55" s="234"/>
      <c r="LPE55" s="234"/>
      <c r="LPF55" s="234"/>
      <c r="LPG55" s="234"/>
      <c r="LPH55" s="234"/>
      <c r="LPI55" s="234"/>
      <c r="LPJ55" s="234"/>
      <c r="LPK55" s="234"/>
      <c r="LPL55" s="234"/>
      <c r="LPM55" s="234"/>
      <c r="LPN55" s="234"/>
      <c r="LPO55" s="234"/>
      <c r="LPP55" s="234"/>
      <c r="LPQ55" s="234"/>
      <c r="LPR55" s="234"/>
      <c r="LPS55" s="234"/>
      <c r="LPT55" s="234"/>
      <c r="LPU55" s="234"/>
      <c r="LPV55" s="234"/>
      <c r="LPW55" s="234"/>
      <c r="LPX55" s="234"/>
      <c r="LPY55" s="234"/>
      <c r="LPZ55" s="234"/>
      <c r="LQA55" s="234"/>
      <c r="LQB55" s="234"/>
      <c r="LQC55" s="234"/>
      <c r="LQD55" s="234"/>
      <c r="LQE55" s="234"/>
      <c r="LQF55" s="234"/>
      <c r="LQG55" s="234"/>
      <c r="LQH55" s="234"/>
      <c r="LQI55" s="234"/>
      <c r="LQJ55" s="234"/>
      <c r="LQK55" s="234"/>
      <c r="LQL55" s="234"/>
      <c r="LQM55" s="234"/>
      <c r="LQN55" s="234"/>
      <c r="LQO55" s="234"/>
      <c r="LQP55" s="234"/>
      <c r="LQQ55" s="234"/>
      <c r="LQR55" s="234"/>
      <c r="LQS55" s="234"/>
      <c r="LQT55" s="234"/>
      <c r="LQU55" s="234"/>
      <c r="LQV55" s="234"/>
      <c r="LQW55" s="234"/>
      <c r="LQX55" s="234"/>
      <c r="LQY55" s="234"/>
      <c r="LQZ55" s="234"/>
      <c r="LRA55" s="234"/>
      <c r="LRB55" s="234"/>
      <c r="LRC55" s="234"/>
      <c r="LRD55" s="234"/>
      <c r="LRE55" s="234"/>
      <c r="LRF55" s="234"/>
      <c r="LRG55" s="234"/>
      <c r="LRH55" s="234"/>
      <c r="LRI55" s="234"/>
      <c r="LRJ55" s="234"/>
      <c r="LRK55" s="234"/>
      <c r="LRL55" s="234"/>
      <c r="LRM55" s="234"/>
      <c r="LRN55" s="234"/>
      <c r="LRO55" s="234"/>
      <c r="LRP55" s="234"/>
      <c r="LRQ55" s="234"/>
      <c r="LRR55" s="234"/>
      <c r="LRS55" s="234"/>
      <c r="LRT55" s="234"/>
      <c r="LRU55" s="234"/>
      <c r="LRV55" s="234"/>
      <c r="LRW55" s="234"/>
      <c r="LRX55" s="234"/>
      <c r="LRY55" s="234"/>
      <c r="LRZ55" s="234"/>
      <c r="LSA55" s="234"/>
      <c r="LSB55" s="234"/>
      <c r="LSC55" s="234"/>
      <c r="LSD55" s="234"/>
      <c r="LSE55" s="234"/>
      <c r="LSF55" s="234"/>
      <c r="LSG55" s="234"/>
      <c r="LSH55" s="234"/>
      <c r="LSI55" s="234"/>
      <c r="LSJ55" s="234"/>
      <c r="LSK55" s="234"/>
      <c r="LSL55" s="234"/>
      <c r="LSM55" s="234"/>
      <c r="LSN55" s="234"/>
      <c r="LSO55" s="234"/>
      <c r="LSP55" s="234"/>
      <c r="LSQ55" s="234"/>
      <c r="LSR55" s="234"/>
      <c r="LSS55" s="234"/>
      <c r="LST55" s="234"/>
      <c r="LSU55" s="234"/>
      <c r="LSV55" s="234"/>
      <c r="LSW55" s="234"/>
      <c r="LSX55" s="234"/>
      <c r="LSY55" s="234"/>
      <c r="LSZ55" s="234"/>
      <c r="LTA55" s="234"/>
      <c r="LTB55" s="234"/>
      <c r="LTC55" s="234"/>
      <c r="LTD55" s="234"/>
      <c r="LTE55" s="234"/>
      <c r="LTF55" s="234"/>
      <c r="LTG55" s="234"/>
      <c r="LTH55" s="234"/>
      <c r="LTI55" s="234"/>
      <c r="LTJ55" s="234"/>
      <c r="LTK55" s="234"/>
      <c r="LTL55" s="234"/>
      <c r="LTM55" s="234"/>
      <c r="LTN55" s="234"/>
      <c r="LTO55" s="234"/>
      <c r="LTP55" s="234"/>
      <c r="LTQ55" s="234"/>
      <c r="LTR55" s="234"/>
      <c r="LTS55" s="234"/>
      <c r="LTT55" s="234"/>
      <c r="LTU55" s="234"/>
      <c r="LTV55" s="234"/>
      <c r="LTW55" s="234"/>
      <c r="LTX55" s="234"/>
      <c r="LTY55" s="234"/>
      <c r="LTZ55" s="234"/>
      <c r="LUA55" s="234"/>
      <c r="LUB55" s="234"/>
      <c r="LUC55" s="234"/>
      <c r="LUD55" s="234"/>
      <c r="LUE55" s="234"/>
      <c r="LUF55" s="234"/>
      <c r="LUG55" s="234"/>
      <c r="LUH55" s="234"/>
      <c r="LUI55" s="234"/>
      <c r="LUJ55" s="234"/>
      <c r="LUK55" s="234"/>
      <c r="LUL55" s="234"/>
      <c r="LUM55" s="234"/>
      <c r="LUN55" s="234"/>
      <c r="LUO55" s="234"/>
      <c r="LUP55" s="234"/>
      <c r="LUQ55" s="234"/>
      <c r="LUR55" s="234"/>
      <c r="LUS55" s="234"/>
      <c r="LUT55" s="234"/>
      <c r="LUU55" s="234"/>
      <c r="LUV55" s="234"/>
      <c r="LUW55" s="234"/>
      <c r="LUX55" s="234"/>
      <c r="LUY55" s="234"/>
      <c r="LUZ55" s="234"/>
      <c r="LVA55" s="234"/>
      <c r="LVB55" s="234"/>
      <c r="LVC55" s="234"/>
      <c r="LVD55" s="234"/>
      <c r="LVE55" s="234"/>
      <c r="LVF55" s="234"/>
      <c r="LVG55" s="234"/>
      <c r="LVH55" s="234"/>
      <c r="LVI55" s="234"/>
      <c r="LVJ55" s="234"/>
      <c r="LVK55" s="234"/>
      <c r="LVL55" s="234"/>
      <c r="LVM55" s="234"/>
      <c r="LVN55" s="234"/>
      <c r="LVO55" s="234"/>
      <c r="LVP55" s="234"/>
      <c r="LVQ55" s="234"/>
      <c r="LVR55" s="234"/>
      <c r="LVS55" s="234"/>
      <c r="LVT55" s="234"/>
      <c r="LVU55" s="234"/>
      <c r="LVV55" s="234"/>
      <c r="LVW55" s="234"/>
      <c r="LVX55" s="234"/>
      <c r="LVY55" s="234"/>
      <c r="LVZ55" s="234"/>
      <c r="LWA55" s="234"/>
      <c r="LWB55" s="234"/>
      <c r="LWC55" s="234"/>
      <c r="LWD55" s="234"/>
      <c r="LWE55" s="234"/>
      <c r="LWF55" s="234"/>
      <c r="LWG55" s="234"/>
      <c r="LWH55" s="234"/>
      <c r="LWI55" s="234"/>
      <c r="LWJ55" s="234"/>
      <c r="LWK55" s="234"/>
      <c r="LWL55" s="234"/>
      <c r="LWM55" s="234"/>
      <c r="LWN55" s="234"/>
      <c r="LWO55" s="234"/>
      <c r="LWP55" s="234"/>
      <c r="LWQ55" s="234"/>
      <c r="LWR55" s="234"/>
      <c r="LWS55" s="234"/>
      <c r="LWT55" s="234"/>
      <c r="LWU55" s="234"/>
      <c r="LWV55" s="234"/>
      <c r="LWW55" s="234"/>
      <c r="LWX55" s="234"/>
      <c r="LWY55" s="234"/>
      <c r="LWZ55" s="234"/>
      <c r="LXA55" s="234"/>
      <c r="LXB55" s="234"/>
      <c r="LXC55" s="234"/>
      <c r="LXD55" s="234"/>
      <c r="LXE55" s="234"/>
      <c r="LXF55" s="234"/>
      <c r="LXG55" s="234"/>
      <c r="LXH55" s="234"/>
      <c r="LXI55" s="234"/>
      <c r="LXJ55" s="234"/>
      <c r="LXK55" s="234"/>
      <c r="LXL55" s="234"/>
      <c r="LXM55" s="234"/>
      <c r="LXN55" s="234"/>
      <c r="LXO55" s="234"/>
      <c r="LXP55" s="234"/>
      <c r="LXQ55" s="234"/>
      <c r="LXR55" s="234"/>
      <c r="LXS55" s="234"/>
      <c r="LXT55" s="234"/>
      <c r="LXU55" s="234"/>
      <c r="LXV55" s="234"/>
      <c r="LXW55" s="234"/>
      <c r="LXX55" s="234"/>
      <c r="LXY55" s="234"/>
      <c r="LXZ55" s="234"/>
      <c r="LYA55" s="234"/>
      <c r="LYB55" s="234"/>
      <c r="LYC55" s="234"/>
      <c r="LYD55" s="234"/>
      <c r="LYE55" s="234"/>
      <c r="LYF55" s="234"/>
      <c r="LYG55" s="234"/>
      <c r="LYH55" s="234"/>
      <c r="LYI55" s="234"/>
      <c r="LYJ55" s="234"/>
      <c r="LYK55" s="234"/>
      <c r="LYL55" s="234"/>
      <c r="LYM55" s="234"/>
      <c r="LYN55" s="234"/>
      <c r="LYO55" s="234"/>
      <c r="LYP55" s="234"/>
      <c r="LYQ55" s="234"/>
      <c r="LYR55" s="234"/>
      <c r="LYS55" s="234"/>
      <c r="LYT55" s="234"/>
      <c r="LYU55" s="234"/>
      <c r="LYV55" s="234"/>
      <c r="LYW55" s="234"/>
      <c r="LYX55" s="234"/>
      <c r="LYY55" s="234"/>
      <c r="LYZ55" s="234"/>
      <c r="LZA55" s="234"/>
      <c r="LZB55" s="234"/>
      <c r="LZC55" s="234"/>
      <c r="LZD55" s="234"/>
      <c r="LZE55" s="234"/>
      <c r="LZF55" s="234"/>
      <c r="LZG55" s="234"/>
      <c r="LZH55" s="234"/>
      <c r="LZI55" s="234"/>
      <c r="LZJ55" s="234"/>
      <c r="LZK55" s="234"/>
      <c r="LZL55" s="234"/>
      <c r="LZM55" s="234"/>
      <c r="LZN55" s="234"/>
      <c r="LZO55" s="234"/>
      <c r="LZP55" s="234"/>
      <c r="LZQ55" s="234"/>
      <c r="LZR55" s="234"/>
      <c r="LZS55" s="234"/>
      <c r="LZT55" s="234"/>
      <c r="LZU55" s="234"/>
      <c r="LZV55" s="234"/>
      <c r="LZW55" s="234"/>
      <c r="LZX55" s="234"/>
      <c r="LZY55" s="234"/>
      <c r="LZZ55" s="234"/>
      <c r="MAA55" s="234"/>
      <c r="MAB55" s="234"/>
      <c r="MAC55" s="234"/>
      <c r="MAD55" s="234"/>
      <c r="MAE55" s="234"/>
      <c r="MAF55" s="234"/>
      <c r="MAG55" s="234"/>
      <c r="MAH55" s="234"/>
      <c r="MAI55" s="234"/>
      <c r="MAJ55" s="234"/>
      <c r="MAK55" s="234"/>
      <c r="MAL55" s="234"/>
      <c r="MAM55" s="234"/>
      <c r="MAN55" s="234"/>
      <c r="MAO55" s="234"/>
      <c r="MAP55" s="234"/>
      <c r="MAQ55" s="234"/>
      <c r="MAR55" s="234"/>
      <c r="MAS55" s="234"/>
      <c r="MAT55" s="234"/>
      <c r="MAU55" s="234"/>
      <c r="MAV55" s="234"/>
      <c r="MAW55" s="234"/>
      <c r="MAX55" s="234"/>
      <c r="MAY55" s="234"/>
      <c r="MAZ55" s="234"/>
      <c r="MBA55" s="234"/>
      <c r="MBB55" s="234"/>
      <c r="MBC55" s="234"/>
      <c r="MBD55" s="234"/>
      <c r="MBE55" s="234"/>
      <c r="MBF55" s="234"/>
      <c r="MBG55" s="234"/>
      <c r="MBH55" s="234"/>
      <c r="MBI55" s="234"/>
      <c r="MBJ55" s="234"/>
      <c r="MBK55" s="234"/>
      <c r="MBL55" s="234"/>
      <c r="MBM55" s="234"/>
      <c r="MBN55" s="234"/>
      <c r="MBO55" s="234"/>
      <c r="MBP55" s="234"/>
      <c r="MBQ55" s="234"/>
      <c r="MBR55" s="234"/>
      <c r="MBS55" s="234"/>
      <c r="MBT55" s="234"/>
      <c r="MBU55" s="234"/>
      <c r="MBV55" s="234"/>
      <c r="MBW55" s="234"/>
      <c r="MBX55" s="234"/>
      <c r="MBY55" s="234"/>
      <c r="MBZ55" s="234"/>
      <c r="MCA55" s="234"/>
      <c r="MCB55" s="234"/>
      <c r="MCC55" s="234"/>
      <c r="MCD55" s="234"/>
      <c r="MCE55" s="234"/>
      <c r="MCF55" s="234"/>
      <c r="MCG55" s="234"/>
      <c r="MCH55" s="234"/>
      <c r="MCI55" s="234"/>
      <c r="MCJ55" s="234"/>
      <c r="MCK55" s="234"/>
      <c r="MCL55" s="234"/>
      <c r="MCM55" s="234"/>
      <c r="MCN55" s="234"/>
      <c r="MCO55" s="234"/>
      <c r="MCP55" s="234"/>
      <c r="MCQ55" s="234"/>
      <c r="MCR55" s="234"/>
      <c r="MCS55" s="234"/>
      <c r="MCT55" s="234"/>
      <c r="MCU55" s="234"/>
      <c r="MCV55" s="234"/>
      <c r="MCW55" s="234"/>
      <c r="MCX55" s="234"/>
      <c r="MCY55" s="234"/>
      <c r="MCZ55" s="234"/>
      <c r="MDA55" s="234"/>
      <c r="MDB55" s="234"/>
      <c r="MDC55" s="234"/>
      <c r="MDD55" s="234"/>
      <c r="MDE55" s="234"/>
      <c r="MDF55" s="234"/>
      <c r="MDG55" s="234"/>
      <c r="MDH55" s="234"/>
      <c r="MDI55" s="234"/>
      <c r="MDJ55" s="234"/>
      <c r="MDK55" s="234"/>
      <c r="MDL55" s="234"/>
      <c r="MDM55" s="234"/>
      <c r="MDN55" s="234"/>
      <c r="MDO55" s="234"/>
      <c r="MDP55" s="234"/>
      <c r="MDQ55" s="234"/>
      <c r="MDR55" s="234"/>
      <c r="MDS55" s="234"/>
      <c r="MDT55" s="234"/>
      <c r="MDU55" s="234"/>
      <c r="MDV55" s="234"/>
      <c r="MDW55" s="234"/>
      <c r="MDX55" s="234"/>
      <c r="MDY55" s="234"/>
      <c r="MDZ55" s="234"/>
      <c r="MEA55" s="234"/>
      <c r="MEB55" s="234"/>
      <c r="MEC55" s="234"/>
      <c r="MED55" s="234"/>
      <c r="MEE55" s="234"/>
      <c r="MEF55" s="234"/>
      <c r="MEG55" s="234"/>
      <c r="MEH55" s="234"/>
      <c r="MEI55" s="234"/>
      <c r="MEJ55" s="234"/>
      <c r="MEK55" s="234"/>
      <c r="MEL55" s="234"/>
      <c r="MEM55" s="234"/>
      <c r="MEN55" s="234"/>
      <c r="MEO55" s="234"/>
      <c r="MEP55" s="234"/>
      <c r="MEQ55" s="234"/>
      <c r="MER55" s="234"/>
      <c r="MES55" s="234"/>
      <c r="MET55" s="234"/>
      <c r="MEU55" s="234"/>
      <c r="MEV55" s="234"/>
      <c r="MEW55" s="234"/>
      <c r="MEX55" s="234"/>
      <c r="MEY55" s="234"/>
      <c r="MEZ55" s="234"/>
      <c r="MFA55" s="234"/>
      <c r="MFB55" s="234"/>
      <c r="MFC55" s="234"/>
      <c r="MFD55" s="234"/>
      <c r="MFE55" s="234"/>
      <c r="MFF55" s="234"/>
      <c r="MFG55" s="234"/>
      <c r="MFH55" s="234"/>
      <c r="MFI55" s="234"/>
      <c r="MFJ55" s="234"/>
      <c r="MFK55" s="234"/>
      <c r="MFL55" s="234"/>
      <c r="MFM55" s="234"/>
      <c r="MFN55" s="234"/>
      <c r="MFO55" s="234"/>
      <c r="MFP55" s="234"/>
      <c r="MFQ55" s="234"/>
      <c r="MFR55" s="234"/>
      <c r="MFS55" s="234"/>
      <c r="MFT55" s="234"/>
      <c r="MFU55" s="234"/>
      <c r="MFV55" s="234"/>
      <c r="MFW55" s="234"/>
      <c r="MFX55" s="234"/>
      <c r="MFY55" s="234"/>
      <c r="MFZ55" s="234"/>
      <c r="MGA55" s="234"/>
      <c r="MGB55" s="234"/>
      <c r="MGC55" s="234"/>
      <c r="MGD55" s="234"/>
      <c r="MGE55" s="234"/>
      <c r="MGF55" s="234"/>
      <c r="MGG55" s="234"/>
      <c r="MGH55" s="234"/>
      <c r="MGI55" s="234"/>
      <c r="MGJ55" s="234"/>
      <c r="MGK55" s="234"/>
      <c r="MGL55" s="234"/>
      <c r="MGM55" s="234"/>
      <c r="MGN55" s="234"/>
      <c r="MGO55" s="234"/>
      <c r="MGP55" s="234"/>
      <c r="MGQ55" s="234"/>
      <c r="MGR55" s="234"/>
      <c r="MGS55" s="234"/>
      <c r="MGT55" s="234"/>
      <c r="MGU55" s="234"/>
      <c r="MGV55" s="234"/>
      <c r="MGW55" s="234"/>
      <c r="MGX55" s="234"/>
      <c r="MGY55" s="234"/>
      <c r="MGZ55" s="234"/>
      <c r="MHA55" s="234"/>
      <c r="MHB55" s="234"/>
      <c r="MHC55" s="234"/>
      <c r="MHD55" s="234"/>
      <c r="MHE55" s="234"/>
      <c r="MHF55" s="234"/>
      <c r="MHG55" s="234"/>
      <c r="MHH55" s="234"/>
      <c r="MHI55" s="234"/>
      <c r="MHJ55" s="234"/>
      <c r="MHK55" s="234"/>
      <c r="MHL55" s="234"/>
      <c r="MHM55" s="234"/>
      <c r="MHN55" s="234"/>
      <c r="MHO55" s="234"/>
      <c r="MHP55" s="234"/>
      <c r="MHQ55" s="234"/>
      <c r="MHR55" s="234"/>
      <c r="MHS55" s="234"/>
      <c r="MHT55" s="234"/>
      <c r="MHU55" s="234"/>
      <c r="MHV55" s="234"/>
      <c r="MHW55" s="234"/>
      <c r="MHX55" s="234"/>
      <c r="MHY55" s="234"/>
      <c r="MHZ55" s="234"/>
      <c r="MIA55" s="234"/>
      <c r="MIB55" s="234"/>
      <c r="MIC55" s="234"/>
      <c r="MID55" s="234"/>
      <c r="MIE55" s="234"/>
      <c r="MIF55" s="234"/>
      <c r="MIG55" s="234"/>
      <c r="MIH55" s="234"/>
      <c r="MII55" s="234"/>
      <c r="MIJ55" s="234"/>
      <c r="MIK55" s="234"/>
      <c r="MIL55" s="234"/>
      <c r="MIM55" s="234"/>
      <c r="MIN55" s="234"/>
      <c r="MIO55" s="234"/>
      <c r="MIP55" s="234"/>
      <c r="MIQ55" s="234"/>
      <c r="MIR55" s="234"/>
      <c r="MIS55" s="234"/>
      <c r="MIT55" s="234"/>
      <c r="MIU55" s="234"/>
      <c r="MIV55" s="234"/>
      <c r="MIW55" s="234"/>
      <c r="MIX55" s="234"/>
      <c r="MIY55" s="234"/>
      <c r="MIZ55" s="234"/>
      <c r="MJA55" s="234"/>
      <c r="MJB55" s="234"/>
      <c r="MJC55" s="234"/>
      <c r="MJD55" s="234"/>
      <c r="MJE55" s="234"/>
      <c r="MJF55" s="234"/>
      <c r="MJG55" s="234"/>
      <c r="MJH55" s="234"/>
      <c r="MJI55" s="234"/>
      <c r="MJJ55" s="234"/>
      <c r="MJK55" s="234"/>
      <c r="MJL55" s="234"/>
      <c r="MJM55" s="234"/>
      <c r="MJN55" s="234"/>
      <c r="MJO55" s="234"/>
      <c r="MJP55" s="234"/>
      <c r="MJQ55" s="234"/>
      <c r="MJR55" s="234"/>
      <c r="MJS55" s="234"/>
      <c r="MJT55" s="234"/>
      <c r="MJU55" s="234"/>
      <c r="MJV55" s="234"/>
      <c r="MJW55" s="234"/>
      <c r="MJX55" s="234"/>
      <c r="MJY55" s="234"/>
      <c r="MJZ55" s="234"/>
      <c r="MKA55" s="234"/>
      <c r="MKB55" s="234"/>
      <c r="MKC55" s="234"/>
      <c r="MKD55" s="234"/>
      <c r="MKE55" s="234"/>
      <c r="MKF55" s="234"/>
      <c r="MKG55" s="234"/>
      <c r="MKH55" s="234"/>
      <c r="MKI55" s="234"/>
      <c r="MKJ55" s="234"/>
      <c r="MKK55" s="234"/>
      <c r="MKL55" s="234"/>
      <c r="MKM55" s="234"/>
      <c r="MKN55" s="234"/>
      <c r="MKO55" s="234"/>
      <c r="MKP55" s="234"/>
      <c r="MKQ55" s="234"/>
      <c r="MKR55" s="234"/>
      <c r="MKS55" s="234"/>
      <c r="MKT55" s="234"/>
      <c r="MKU55" s="234"/>
      <c r="MKV55" s="234"/>
      <c r="MKW55" s="234"/>
      <c r="MKX55" s="234"/>
      <c r="MKY55" s="234"/>
      <c r="MKZ55" s="234"/>
      <c r="MLA55" s="234"/>
      <c r="MLB55" s="234"/>
      <c r="MLC55" s="234"/>
      <c r="MLD55" s="234"/>
      <c r="MLE55" s="234"/>
      <c r="MLF55" s="234"/>
      <c r="MLG55" s="234"/>
      <c r="MLH55" s="234"/>
      <c r="MLI55" s="234"/>
      <c r="MLJ55" s="234"/>
      <c r="MLK55" s="234"/>
      <c r="MLL55" s="234"/>
      <c r="MLM55" s="234"/>
      <c r="MLN55" s="234"/>
      <c r="MLO55" s="234"/>
      <c r="MLP55" s="234"/>
      <c r="MLQ55" s="234"/>
      <c r="MLR55" s="234"/>
      <c r="MLS55" s="234"/>
      <c r="MLT55" s="234"/>
      <c r="MLU55" s="234"/>
      <c r="MLV55" s="234"/>
      <c r="MLW55" s="234"/>
      <c r="MLX55" s="234"/>
      <c r="MLY55" s="234"/>
      <c r="MLZ55" s="234"/>
      <c r="MMA55" s="234"/>
      <c r="MMB55" s="234"/>
      <c r="MMC55" s="234"/>
      <c r="MMD55" s="234"/>
      <c r="MME55" s="234"/>
      <c r="MMF55" s="234"/>
      <c r="MMG55" s="234"/>
      <c r="MMH55" s="234"/>
      <c r="MMI55" s="234"/>
      <c r="MMJ55" s="234"/>
      <c r="MMK55" s="234"/>
      <c r="MML55" s="234"/>
      <c r="MMM55" s="234"/>
      <c r="MMN55" s="234"/>
      <c r="MMO55" s="234"/>
      <c r="MMP55" s="234"/>
      <c r="MMQ55" s="234"/>
      <c r="MMR55" s="234"/>
      <c r="MMS55" s="234"/>
      <c r="MMT55" s="234"/>
      <c r="MMU55" s="234"/>
      <c r="MMV55" s="234"/>
      <c r="MMW55" s="234"/>
      <c r="MMX55" s="234"/>
      <c r="MMY55" s="234"/>
      <c r="MMZ55" s="234"/>
      <c r="MNA55" s="234"/>
      <c r="MNB55" s="234"/>
      <c r="MNC55" s="234"/>
      <c r="MND55" s="234"/>
      <c r="MNE55" s="234"/>
      <c r="MNF55" s="234"/>
      <c r="MNG55" s="234"/>
      <c r="MNH55" s="234"/>
      <c r="MNI55" s="234"/>
      <c r="MNJ55" s="234"/>
      <c r="MNK55" s="234"/>
      <c r="MNL55" s="234"/>
      <c r="MNM55" s="234"/>
      <c r="MNN55" s="234"/>
      <c r="MNO55" s="234"/>
      <c r="MNP55" s="234"/>
      <c r="MNQ55" s="234"/>
      <c r="MNR55" s="234"/>
      <c r="MNS55" s="234"/>
      <c r="MNT55" s="234"/>
      <c r="MNU55" s="234"/>
      <c r="MNV55" s="234"/>
      <c r="MNW55" s="234"/>
      <c r="MNX55" s="234"/>
      <c r="MNY55" s="234"/>
      <c r="MNZ55" s="234"/>
      <c r="MOA55" s="234"/>
      <c r="MOB55" s="234"/>
      <c r="MOC55" s="234"/>
      <c r="MOD55" s="234"/>
      <c r="MOE55" s="234"/>
      <c r="MOF55" s="234"/>
      <c r="MOG55" s="234"/>
      <c r="MOH55" s="234"/>
      <c r="MOI55" s="234"/>
      <c r="MOJ55" s="234"/>
      <c r="MOK55" s="234"/>
      <c r="MOL55" s="234"/>
      <c r="MOM55" s="234"/>
      <c r="MON55" s="234"/>
      <c r="MOO55" s="234"/>
      <c r="MOP55" s="234"/>
      <c r="MOQ55" s="234"/>
      <c r="MOR55" s="234"/>
      <c r="MOS55" s="234"/>
      <c r="MOT55" s="234"/>
      <c r="MOU55" s="234"/>
      <c r="MOV55" s="234"/>
      <c r="MOW55" s="234"/>
      <c r="MOX55" s="234"/>
      <c r="MOY55" s="234"/>
      <c r="MOZ55" s="234"/>
      <c r="MPA55" s="234"/>
      <c r="MPB55" s="234"/>
      <c r="MPC55" s="234"/>
      <c r="MPD55" s="234"/>
      <c r="MPE55" s="234"/>
      <c r="MPF55" s="234"/>
      <c r="MPG55" s="234"/>
      <c r="MPH55" s="234"/>
      <c r="MPI55" s="234"/>
      <c r="MPJ55" s="234"/>
      <c r="MPK55" s="234"/>
      <c r="MPL55" s="234"/>
      <c r="MPM55" s="234"/>
      <c r="MPN55" s="234"/>
      <c r="MPO55" s="234"/>
      <c r="MPP55" s="234"/>
      <c r="MPQ55" s="234"/>
      <c r="MPR55" s="234"/>
      <c r="MPS55" s="234"/>
      <c r="MPT55" s="234"/>
      <c r="MPU55" s="234"/>
      <c r="MPV55" s="234"/>
      <c r="MPW55" s="234"/>
      <c r="MPX55" s="234"/>
      <c r="MPY55" s="234"/>
      <c r="MPZ55" s="234"/>
      <c r="MQA55" s="234"/>
      <c r="MQB55" s="234"/>
      <c r="MQC55" s="234"/>
      <c r="MQD55" s="234"/>
      <c r="MQE55" s="234"/>
      <c r="MQF55" s="234"/>
      <c r="MQG55" s="234"/>
      <c r="MQH55" s="234"/>
      <c r="MQI55" s="234"/>
      <c r="MQJ55" s="234"/>
      <c r="MQK55" s="234"/>
      <c r="MQL55" s="234"/>
      <c r="MQM55" s="234"/>
      <c r="MQN55" s="234"/>
      <c r="MQO55" s="234"/>
      <c r="MQP55" s="234"/>
      <c r="MQQ55" s="234"/>
      <c r="MQR55" s="234"/>
      <c r="MQS55" s="234"/>
      <c r="MQT55" s="234"/>
      <c r="MQU55" s="234"/>
      <c r="MQV55" s="234"/>
      <c r="MQW55" s="234"/>
      <c r="MQX55" s="234"/>
      <c r="MQY55" s="234"/>
      <c r="MQZ55" s="234"/>
      <c r="MRA55" s="234"/>
      <c r="MRB55" s="234"/>
      <c r="MRC55" s="234"/>
      <c r="MRD55" s="234"/>
      <c r="MRE55" s="234"/>
      <c r="MRF55" s="234"/>
      <c r="MRG55" s="234"/>
      <c r="MRH55" s="234"/>
      <c r="MRI55" s="234"/>
      <c r="MRJ55" s="234"/>
      <c r="MRK55" s="234"/>
      <c r="MRL55" s="234"/>
      <c r="MRM55" s="234"/>
      <c r="MRN55" s="234"/>
      <c r="MRO55" s="234"/>
      <c r="MRP55" s="234"/>
      <c r="MRQ55" s="234"/>
      <c r="MRR55" s="234"/>
      <c r="MRS55" s="234"/>
      <c r="MRT55" s="234"/>
      <c r="MRU55" s="234"/>
      <c r="MRV55" s="234"/>
      <c r="MRW55" s="234"/>
      <c r="MRX55" s="234"/>
      <c r="MRY55" s="234"/>
      <c r="MRZ55" s="234"/>
      <c r="MSA55" s="234"/>
      <c r="MSB55" s="234"/>
      <c r="MSC55" s="234"/>
      <c r="MSD55" s="234"/>
      <c r="MSE55" s="234"/>
      <c r="MSF55" s="234"/>
      <c r="MSG55" s="234"/>
      <c r="MSH55" s="234"/>
      <c r="MSI55" s="234"/>
      <c r="MSJ55" s="234"/>
      <c r="MSK55" s="234"/>
      <c r="MSL55" s="234"/>
      <c r="MSM55" s="234"/>
      <c r="MSN55" s="234"/>
      <c r="MSO55" s="234"/>
      <c r="MSP55" s="234"/>
      <c r="MSQ55" s="234"/>
      <c r="MSR55" s="234"/>
      <c r="MSS55" s="234"/>
      <c r="MST55" s="234"/>
      <c r="MSU55" s="234"/>
      <c r="MSV55" s="234"/>
      <c r="MSW55" s="234"/>
      <c r="MSX55" s="234"/>
      <c r="MSY55" s="234"/>
      <c r="MSZ55" s="234"/>
      <c r="MTA55" s="234"/>
      <c r="MTB55" s="234"/>
      <c r="MTC55" s="234"/>
      <c r="MTD55" s="234"/>
      <c r="MTE55" s="234"/>
      <c r="MTF55" s="234"/>
      <c r="MTG55" s="234"/>
      <c r="MTH55" s="234"/>
      <c r="MTI55" s="234"/>
      <c r="MTJ55" s="234"/>
      <c r="MTK55" s="234"/>
      <c r="MTL55" s="234"/>
      <c r="MTM55" s="234"/>
      <c r="MTN55" s="234"/>
      <c r="MTO55" s="234"/>
      <c r="MTP55" s="234"/>
      <c r="MTQ55" s="234"/>
      <c r="MTR55" s="234"/>
      <c r="MTS55" s="234"/>
      <c r="MTT55" s="234"/>
      <c r="MTU55" s="234"/>
      <c r="MTV55" s="234"/>
      <c r="MTW55" s="234"/>
      <c r="MTX55" s="234"/>
      <c r="MTY55" s="234"/>
      <c r="MTZ55" s="234"/>
      <c r="MUA55" s="234"/>
      <c r="MUB55" s="234"/>
      <c r="MUC55" s="234"/>
      <c r="MUD55" s="234"/>
      <c r="MUE55" s="234"/>
      <c r="MUF55" s="234"/>
      <c r="MUG55" s="234"/>
      <c r="MUH55" s="234"/>
      <c r="MUI55" s="234"/>
      <c r="MUJ55" s="234"/>
      <c r="MUK55" s="234"/>
      <c r="MUL55" s="234"/>
      <c r="MUM55" s="234"/>
      <c r="MUN55" s="234"/>
      <c r="MUO55" s="234"/>
      <c r="MUP55" s="234"/>
      <c r="MUQ55" s="234"/>
      <c r="MUR55" s="234"/>
      <c r="MUS55" s="234"/>
      <c r="MUT55" s="234"/>
      <c r="MUU55" s="234"/>
      <c r="MUV55" s="234"/>
      <c r="MUW55" s="234"/>
      <c r="MUX55" s="234"/>
      <c r="MUY55" s="234"/>
      <c r="MUZ55" s="234"/>
      <c r="MVA55" s="234"/>
      <c r="MVB55" s="234"/>
      <c r="MVC55" s="234"/>
      <c r="MVD55" s="234"/>
      <c r="MVE55" s="234"/>
      <c r="MVF55" s="234"/>
      <c r="MVG55" s="234"/>
      <c r="MVH55" s="234"/>
      <c r="MVI55" s="234"/>
      <c r="MVJ55" s="234"/>
      <c r="MVK55" s="234"/>
      <c r="MVL55" s="234"/>
      <c r="MVM55" s="234"/>
      <c r="MVN55" s="234"/>
      <c r="MVO55" s="234"/>
      <c r="MVP55" s="234"/>
      <c r="MVQ55" s="234"/>
      <c r="MVR55" s="234"/>
      <c r="MVS55" s="234"/>
      <c r="MVT55" s="234"/>
      <c r="MVU55" s="234"/>
      <c r="MVV55" s="234"/>
      <c r="MVW55" s="234"/>
      <c r="MVX55" s="234"/>
      <c r="MVY55" s="234"/>
      <c r="MVZ55" s="234"/>
      <c r="MWA55" s="234"/>
      <c r="MWB55" s="234"/>
      <c r="MWC55" s="234"/>
      <c r="MWD55" s="234"/>
      <c r="MWE55" s="234"/>
      <c r="MWF55" s="234"/>
      <c r="MWG55" s="234"/>
      <c r="MWH55" s="234"/>
      <c r="MWI55" s="234"/>
      <c r="MWJ55" s="234"/>
      <c r="MWK55" s="234"/>
      <c r="MWL55" s="234"/>
      <c r="MWM55" s="234"/>
      <c r="MWN55" s="234"/>
      <c r="MWO55" s="234"/>
      <c r="MWP55" s="234"/>
      <c r="MWQ55" s="234"/>
      <c r="MWR55" s="234"/>
      <c r="MWS55" s="234"/>
      <c r="MWT55" s="234"/>
      <c r="MWU55" s="234"/>
      <c r="MWV55" s="234"/>
      <c r="MWW55" s="234"/>
      <c r="MWX55" s="234"/>
      <c r="MWY55" s="234"/>
      <c r="MWZ55" s="234"/>
      <c r="MXA55" s="234"/>
      <c r="MXB55" s="234"/>
      <c r="MXC55" s="234"/>
      <c r="MXD55" s="234"/>
      <c r="MXE55" s="234"/>
      <c r="MXF55" s="234"/>
      <c r="MXG55" s="234"/>
      <c r="MXH55" s="234"/>
      <c r="MXI55" s="234"/>
      <c r="MXJ55" s="234"/>
      <c r="MXK55" s="234"/>
      <c r="MXL55" s="234"/>
      <c r="MXM55" s="234"/>
      <c r="MXN55" s="234"/>
      <c r="MXO55" s="234"/>
      <c r="MXP55" s="234"/>
      <c r="MXQ55" s="234"/>
      <c r="MXR55" s="234"/>
      <c r="MXS55" s="234"/>
      <c r="MXT55" s="234"/>
      <c r="MXU55" s="234"/>
      <c r="MXV55" s="234"/>
      <c r="MXW55" s="234"/>
      <c r="MXX55" s="234"/>
      <c r="MXY55" s="234"/>
      <c r="MXZ55" s="234"/>
      <c r="MYA55" s="234"/>
      <c r="MYB55" s="234"/>
      <c r="MYC55" s="234"/>
      <c r="MYD55" s="234"/>
      <c r="MYE55" s="234"/>
      <c r="MYF55" s="234"/>
      <c r="MYG55" s="234"/>
      <c r="MYH55" s="234"/>
      <c r="MYI55" s="234"/>
      <c r="MYJ55" s="234"/>
      <c r="MYK55" s="234"/>
      <c r="MYL55" s="234"/>
      <c r="MYM55" s="234"/>
      <c r="MYN55" s="234"/>
      <c r="MYO55" s="234"/>
      <c r="MYP55" s="234"/>
      <c r="MYQ55" s="234"/>
      <c r="MYR55" s="234"/>
      <c r="MYS55" s="234"/>
      <c r="MYT55" s="234"/>
      <c r="MYU55" s="234"/>
      <c r="MYV55" s="234"/>
      <c r="MYW55" s="234"/>
      <c r="MYX55" s="234"/>
      <c r="MYY55" s="234"/>
      <c r="MYZ55" s="234"/>
      <c r="MZA55" s="234"/>
      <c r="MZB55" s="234"/>
      <c r="MZC55" s="234"/>
      <c r="MZD55" s="234"/>
      <c r="MZE55" s="234"/>
      <c r="MZF55" s="234"/>
      <c r="MZG55" s="234"/>
      <c r="MZH55" s="234"/>
      <c r="MZI55" s="234"/>
      <c r="MZJ55" s="234"/>
      <c r="MZK55" s="234"/>
      <c r="MZL55" s="234"/>
      <c r="MZM55" s="234"/>
      <c r="MZN55" s="234"/>
      <c r="MZO55" s="234"/>
      <c r="MZP55" s="234"/>
      <c r="MZQ55" s="234"/>
      <c r="MZR55" s="234"/>
      <c r="MZS55" s="234"/>
      <c r="MZT55" s="234"/>
      <c r="MZU55" s="234"/>
      <c r="MZV55" s="234"/>
      <c r="MZW55" s="234"/>
      <c r="MZX55" s="234"/>
      <c r="MZY55" s="234"/>
      <c r="MZZ55" s="234"/>
      <c r="NAA55" s="234"/>
      <c r="NAB55" s="234"/>
      <c r="NAC55" s="234"/>
      <c r="NAD55" s="234"/>
      <c r="NAE55" s="234"/>
      <c r="NAF55" s="234"/>
      <c r="NAG55" s="234"/>
      <c r="NAH55" s="234"/>
      <c r="NAI55" s="234"/>
      <c r="NAJ55" s="234"/>
      <c r="NAK55" s="234"/>
      <c r="NAL55" s="234"/>
      <c r="NAM55" s="234"/>
      <c r="NAN55" s="234"/>
      <c r="NAO55" s="234"/>
      <c r="NAP55" s="234"/>
      <c r="NAQ55" s="234"/>
      <c r="NAR55" s="234"/>
      <c r="NAS55" s="234"/>
      <c r="NAT55" s="234"/>
      <c r="NAU55" s="234"/>
      <c r="NAV55" s="234"/>
      <c r="NAW55" s="234"/>
      <c r="NAX55" s="234"/>
      <c r="NAY55" s="234"/>
      <c r="NAZ55" s="234"/>
      <c r="NBA55" s="234"/>
      <c r="NBB55" s="234"/>
      <c r="NBC55" s="234"/>
      <c r="NBD55" s="234"/>
      <c r="NBE55" s="234"/>
      <c r="NBF55" s="234"/>
      <c r="NBG55" s="234"/>
      <c r="NBH55" s="234"/>
      <c r="NBI55" s="234"/>
      <c r="NBJ55" s="234"/>
      <c r="NBK55" s="234"/>
      <c r="NBL55" s="234"/>
      <c r="NBM55" s="234"/>
      <c r="NBN55" s="234"/>
      <c r="NBO55" s="234"/>
      <c r="NBP55" s="234"/>
      <c r="NBQ55" s="234"/>
      <c r="NBR55" s="234"/>
      <c r="NBS55" s="234"/>
      <c r="NBT55" s="234"/>
      <c r="NBU55" s="234"/>
      <c r="NBV55" s="234"/>
      <c r="NBW55" s="234"/>
      <c r="NBX55" s="234"/>
      <c r="NBY55" s="234"/>
      <c r="NBZ55" s="234"/>
      <c r="NCA55" s="234"/>
      <c r="NCB55" s="234"/>
      <c r="NCC55" s="234"/>
      <c r="NCD55" s="234"/>
      <c r="NCE55" s="234"/>
      <c r="NCF55" s="234"/>
      <c r="NCG55" s="234"/>
      <c r="NCH55" s="234"/>
      <c r="NCI55" s="234"/>
      <c r="NCJ55" s="234"/>
      <c r="NCK55" s="234"/>
      <c r="NCL55" s="234"/>
      <c r="NCM55" s="234"/>
      <c r="NCN55" s="234"/>
      <c r="NCO55" s="234"/>
      <c r="NCP55" s="234"/>
      <c r="NCQ55" s="234"/>
      <c r="NCR55" s="234"/>
      <c r="NCS55" s="234"/>
      <c r="NCT55" s="234"/>
      <c r="NCU55" s="234"/>
      <c r="NCV55" s="234"/>
      <c r="NCW55" s="234"/>
      <c r="NCX55" s="234"/>
      <c r="NCY55" s="234"/>
      <c r="NCZ55" s="234"/>
      <c r="NDA55" s="234"/>
      <c r="NDB55" s="234"/>
      <c r="NDC55" s="234"/>
      <c r="NDD55" s="234"/>
      <c r="NDE55" s="234"/>
      <c r="NDF55" s="234"/>
      <c r="NDG55" s="234"/>
      <c r="NDH55" s="234"/>
      <c r="NDI55" s="234"/>
      <c r="NDJ55" s="234"/>
      <c r="NDK55" s="234"/>
      <c r="NDL55" s="234"/>
      <c r="NDM55" s="234"/>
      <c r="NDN55" s="234"/>
      <c r="NDO55" s="234"/>
      <c r="NDP55" s="234"/>
      <c r="NDQ55" s="234"/>
      <c r="NDR55" s="234"/>
      <c r="NDS55" s="234"/>
      <c r="NDT55" s="234"/>
      <c r="NDU55" s="234"/>
      <c r="NDV55" s="234"/>
      <c r="NDW55" s="234"/>
      <c r="NDX55" s="234"/>
      <c r="NDY55" s="234"/>
      <c r="NDZ55" s="234"/>
      <c r="NEA55" s="234"/>
      <c r="NEB55" s="234"/>
      <c r="NEC55" s="234"/>
      <c r="NED55" s="234"/>
      <c r="NEE55" s="234"/>
      <c r="NEF55" s="234"/>
      <c r="NEG55" s="234"/>
      <c r="NEH55" s="234"/>
      <c r="NEI55" s="234"/>
      <c r="NEJ55" s="234"/>
      <c r="NEK55" s="234"/>
      <c r="NEL55" s="234"/>
      <c r="NEM55" s="234"/>
      <c r="NEN55" s="234"/>
      <c r="NEO55" s="234"/>
      <c r="NEP55" s="234"/>
      <c r="NEQ55" s="234"/>
      <c r="NER55" s="234"/>
      <c r="NES55" s="234"/>
      <c r="NET55" s="234"/>
      <c r="NEU55" s="234"/>
      <c r="NEV55" s="234"/>
      <c r="NEW55" s="234"/>
      <c r="NEX55" s="234"/>
      <c r="NEY55" s="234"/>
      <c r="NEZ55" s="234"/>
      <c r="NFA55" s="234"/>
      <c r="NFB55" s="234"/>
      <c r="NFC55" s="234"/>
      <c r="NFD55" s="234"/>
      <c r="NFE55" s="234"/>
      <c r="NFF55" s="234"/>
      <c r="NFG55" s="234"/>
      <c r="NFH55" s="234"/>
      <c r="NFI55" s="234"/>
      <c r="NFJ55" s="234"/>
      <c r="NFK55" s="234"/>
      <c r="NFL55" s="234"/>
      <c r="NFM55" s="234"/>
      <c r="NFN55" s="234"/>
      <c r="NFO55" s="234"/>
      <c r="NFP55" s="234"/>
      <c r="NFQ55" s="234"/>
      <c r="NFR55" s="234"/>
      <c r="NFS55" s="234"/>
      <c r="NFT55" s="234"/>
      <c r="NFU55" s="234"/>
      <c r="NFV55" s="234"/>
      <c r="NFW55" s="234"/>
      <c r="NFX55" s="234"/>
      <c r="NFY55" s="234"/>
      <c r="NFZ55" s="234"/>
      <c r="NGA55" s="234"/>
      <c r="NGB55" s="234"/>
      <c r="NGC55" s="234"/>
      <c r="NGD55" s="234"/>
      <c r="NGE55" s="234"/>
      <c r="NGF55" s="234"/>
      <c r="NGG55" s="234"/>
      <c r="NGH55" s="234"/>
      <c r="NGI55" s="234"/>
      <c r="NGJ55" s="234"/>
      <c r="NGK55" s="234"/>
      <c r="NGL55" s="234"/>
      <c r="NGM55" s="234"/>
      <c r="NGN55" s="234"/>
      <c r="NGO55" s="234"/>
      <c r="NGP55" s="234"/>
      <c r="NGQ55" s="234"/>
      <c r="NGR55" s="234"/>
      <c r="NGS55" s="234"/>
      <c r="NGT55" s="234"/>
      <c r="NGU55" s="234"/>
      <c r="NGV55" s="234"/>
      <c r="NGW55" s="234"/>
      <c r="NGX55" s="234"/>
      <c r="NGY55" s="234"/>
      <c r="NGZ55" s="234"/>
      <c r="NHA55" s="234"/>
      <c r="NHB55" s="234"/>
      <c r="NHC55" s="234"/>
      <c r="NHD55" s="234"/>
      <c r="NHE55" s="234"/>
      <c r="NHF55" s="234"/>
      <c r="NHG55" s="234"/>
      <c r="NHH55" s="234"/>
      <c r="NHI55" s="234"/>
      <c r="NHJ55" s="234"/>
      <c r="NHK55" s="234"/>
      <c r="NHL55" s="234"/>
      <c r="NHM55" s="234"/>
      <c r="NHN55" s="234"/>
      <c r="NHO55" s="234"/>
      <c r="NHP55" s="234"/>
      <c r="NHQ55" s="234"/>
      <c r="NHR55" s="234"/>
      <c r="NHS55" s="234"/>
      <c r="NHT55" s="234"/>
      <c r="NHU55" s="234"/>
      <c r="NHV55" s="234"/>
      <c r="NHW55" s="234"/>
      <c r="NHX55" s="234"/>
      <c r="NHY55" s="234"/>
      <c r="NHZ55" s="234"/>
      <c r="NIA55" s="234"/>
      <c r="NIB55" s="234"/>
      <c r="NIC55" s="234"/>
      <c r="NID55" s="234"/>
      <c r="NIE55" s="234"/>
      <c r="NIF55" s="234"/>
      <c r="NIG55" s="234"/>
      <c r="NIH55" s="234"/>
      <c r="NII55" s="234"/>
      <c r="NIJ55" s="234"/>
      <c r="NIK55" s="234"/>
      <c r="NIL55" s="234"/>
      <c r="NIM55" s="234"/>
      <c r="NIN55" s="234"/>
      <c r="NIO55" s="234"/>
      <c r="NIP55" s="234"/>
      <c r="NIQ55" s="234"/>
      <c r="NIR55" s="234"/>
      <c r="NIS55" s="234"/>
      <c r="NIT55" s="234"/>
      <c r="NIU55" s="234"/>
      <c r="NIV55" s="234"/>
      <c r="NIW55" s="234"/>
      <c r="NIX55" s="234"/>
      <c r="NIY55" s="234"/>
      <c r="NIZ55" s="234"/>
      <c r="NJA55" s="234"/>
      <c r="NJB55" s="234"/>
      <c r="NJC55" s="234"/>
      <c r="NJD55" s="234"/>
      <c r="NJE55" s="234"/>
      <c r="NJF55" s="234"/>
      <c r="NJG55" s="234"/>
      <c r="NJH55" s="234"/>
      <c r="NJI55" s="234"/>
      <c r="NJJ55" s="234"/>
      <c r="NJK55" s="234"/>
      <c r="NJL55" s="234"/>
      <c r="NJM55" s="234"/>
      <c r="NJN55" s="234"/>
      <c r="NJO55" s="234"/>
      <c r="NJP55" s="234"/>
      <c r="NJQ55" s="234"/>
      <c r="NJR55" s="234"/>
      <c r="NJS55" s="234"/>
      <c r="NJT55" s="234"/>
      <c r="NJU55" s="234"/>
      <c r="NJV55" s="234"/>
      <c r="NJW55" s="234"/>
      <c r="NJX55" s="234"/>
      <c r="NJY55" s="234"/>
      <c r="NJZ55" s="234"/>
      <c r="NKA55" s="234"/>
      <c r="NKB55" s="234"/>
      <c r="NKC55" s="234"/>
      <c r="NKD55" s="234"/>
      <c r="NKE55" s="234"/>
      <c r="NKF55" s="234"/>
      <c r="NKG55" s="234"/>
      <c r="NKH55" s="234"/>
      <c r="NKI55" s="234"/>
      <c r="NKJ55" s="234"/>
      <c r="NKK55" s="234"/>
      <c r="NKL55" s="234"/>
      <c r="NKM55" s="234"/>
      <c r="NKN55" s="234"/>
      <c r="NKO55" s="234"/>
      <c r="NKP55" s="234"/>
      <c r="NKQ55" s="234"/>
      <c r="NKR55" s="234"/>
      <c r="NKS55" s="234"/>
      <c r="NKT55" s="234"/>
      <c r="NKU55" s="234"/>
      <c r="NKV55" s="234"/>
      <c r="NKW55" s="234"/>
      <c r="NKX55" s="234"/>
      <c r="NKY55" s="234"/>
      <c r="NKZ55" s="234"/>
      <c r="NLA55" s="234"/>
      <c r="NLB55" s="234"/>
      <c r="NLC55" s="234"/>
      <c r="NLD55" s="234"/>
      <c r="NLE55" s="234"/>
      <c r="NLF55" s="234"/>
      <c r="NLG55" s="234"/>
      <c r="NLH55" s="234"/>
      <c r="NLI55" s="234"/>
      <c r="NLJ55" s="234"/>
      <c r="NLK55" s="234"/>
      <c r="NLL55" s="234"/>
      <c r="NLM55" s="234"/>
      <c r="NLN55" s="234"/>
      <c r="NLO55" s="234"/>
      <c r="NLP55" s="234"/>
      <c r="NLQ55" s="234"/>
      <c r="NLR55" s="234"/>
      <c r="NLS55" s="234"/>
      <c r="NLT55" s="234"/>
      <c r="NLU55" s="234"/>
      <c r="NLV55" s="234"/>
      <c r="NLW55" s="234"/>
      <c r="NLX55" s="234"/>
      <c r="NLY55" s="234"/>
      <c r="NLZ55" s="234"/>
      <c r="NMA55" s="234"/>
      <c r="NMB55" s="234"/>
      <c r="NMC55" s="234"/>
      <c r="NMD55" s="234"/>
      <c r="NME55" s="234"/>
      <c r="NMF55" s="234"/>
      <c r="NMG55" s="234"/>
      <c r="NMH55" s="234"/>
      <c r="NMI55" s="234"/>
      <c r="NMJ55" s="234"/>
      <c r="NMK55" s="234"/>
      <c r="NML55" s="234"/>
      <c r="NMM55" s="234"/>
      <c r="NMN55" s="234"/>
      <c r="NMO55" s="234"/>
      <c r="NMP55" s="234"/>
      <c r="NMQ55" s="234"/>
      <c r="NMR55" s="234"/>
      <c r="NMS55" s="234"/>
      <c r="NMT55" s="234"/>
      <c r="NMU55" s="234"/>
      <c r="NMV55" s="234"/>
      <c r="NMW55" s="234"/>
      <c r="NMX55" s="234"/>
      <c r="NMY55" s="234"/>
      <c r="NMZ55" s="234"/>
      <c r="NNA55" s="234"/>
      <c r="NNB55" s="234"/>
      <c r="NNC55" s="234"/>
      <c r="NND55" s="234"/>
      <c r="NNE55" s="234"/>
      <c r="NNF55" s="234"/>
      <c r="NNG55" s="234"/>
      <c r="NNH55" s="234"/>
      <c r="NNI55" s="234"/>
      <c r="NNJ55" s="234"/>
      <c r="NNK55" s="234"/>
      <c r="NNL55" s="234"/>
      <c r="NNM55" s="234"/>
      <c r="NNN55" s="234"/>
      <c r="NNO55" s="234"/>
      <c r="NNP55" s="234"/>
      <c r="NNQ55" s="234"/>
      <c r="NNR55" s="234"/>
      <c r="NNS55" s="234"/>
      <c r="NNT55" s="234"/>
      <c r="NNU55" s="234"/>
      <c r="NNV55" s="234"/>
      <c r="NNW55" s="234"/>
      <c r="NNX55" s="234"/>
      <c r="NNY55" s="234"/>
      <c r="NNZ55" s="234"/>
      <c r="NOA55" s="234"/>
      <c r="NOB55" s="234"/>
      <c r="NOC55" s="234"/>
      <c r="NOD55" s="234"/>
      <c r="NOE55" s="234"/>
      <c r="NOF55" s="234"/>
      <c r="NOG55" s="234"/>
      <c r="NOH55" s="234"/>
      <c r="NOI55" s="234"/>
      <c r="NOJ55" s="234"/>
      <c r="NOK55" s="234"/>
      <c r="NOL55" s="234"/>
      <c r="NOM55" s="234"/>
      <c r="NON55" s="234"/>
      <c r="NOO55" s="234"/>
      <c r="NOP55" s="234"/>
      <c r="NOQ55" s="234"/>
      <c r="NOR55" s="234"/>
      <c r="NOS55" s="234"/>
      <c r="NOT55" s="234"/>
      <c r="NOU55" s="234"/>
      <c r="NOV55" s="234"/>
      <c r="NOW55" s="234"/>
      <c r="NOX55" s="234"/>
      <c r="NOY55" s="234"/>
      <c r="NOZ55" s="234"/>
      <c r="NPA55" s="234"/>
      <c r="NPB55" s="234"/>
      <c r="NPC55" s="234"/>
      <c r="NPD55" s="234"/>
      <c r="NPE55" s="234"/>
      <c r="NPF55" s="234"/>
      <c r="NPG55" s="234"/>
      <c r="NPH55" s="234"/>
      <c r="NPI55" s="234"/>
      <c r="NPJ55" s="234"/>
      <c r="NPK55" s="234"/>
      <c r="NPL55" s="234"/>
      <c r="NPM55" s="234"/>
      <c r="NPN55" s="234"/>
      <c r="NPO55" s="234"/>
      <c r="NPP55" s="234"/>
      <c r="NPQ55" s="234"/>
      <c r="NPR55" s="234"/>
      <c r="NPS55" s="234"/>
      <c r="NPT55" s="234"/>
      <c r="NPU55" s="234"/>
      <c r="NPV55" s="234"/>
      <c r="NPW55" s="234"/>
      <c r="NPX55" s="234"/>
      <c r="NPY55" s="234"/>
      <c r="NPZ55" s="234"/>
      <c r="NQA55" s="234"/>
      <c r="NQB55" s="234"/>
      <c r="NQC55" s="234"/>
      <c r="NQD55" s="234"/>
      <c r="NQE55" s="234"/>
      <c r="NQF55" s="234"/>
      <c r="NQG55" s="234"/>
      <c r="NQH55" s="234"/>
      <c r="NQI55" s="234"/>
      <c r="NQJ55" s="234"/>
      <c r="NQK55" s="234"/>
      <c r="NQL55" s="234"/>
      <c r="NQM55" s="234"/>
      <c r="NQN55" s="234"/>
      <c r="NQO55" s="234"/>
      <c r="NQP55" s="234"/>
      <c r="NQQ55" s="234"/>
      <c r="NQR55" s="234"/>
      <c r="NQS55" s="234"/>
      <c r="NQT55" s="234"/>
      <c r="NQU55" s="234"/>
      <c r="NQV55" s="234"/>
      <c r="NQW55" s="234"/>
      <c r="NQX55" s="234"/>
      <c r="NQY55" s="234"/>
      <c r="NQZ55" s="234"/>
      <c r="NRA55" s="234"/>
      <c r="NRB55" s="234"/>
      <c r="NRC55" s="234"/>
      <c r="NRD55" s="234"/>
      <c r="NRE55" s="234"/>
      <c r="NRF55" s="234"/>
      <c r="NRG55" s="234"/>
      <c r="NRH55" s="234"/>
      <c r="NRI55" s="234"/>
      <c r="NRJ55" s="234"/>
      <c r="NRK55" s="234"/>
      <c r="NRL55" s="234"/>
      <c r="NRM55" s="234"/>
      <c r="NRN55" s="234"/>
      <c r="NRO55" s="234"/>
      <c r="NRP55" s="234"/>
      <c r="NRQ55" s="234"/>
      <c r="NRR55" s="234"/>
      <c r="NRS55" s="234"/>
      <c r="NRT55" s="234"/>
      <c r="NRU55" s="234"/>
      <c r="NRV55" s="234"/>
      <c r="NRW55" s="234"/>
      <c r="NRX55" s="234"/>
      <c r="NRY55" s="234"/>
      <c r="NRZ55" s="234"/>
      <c r="NSA55" s="234"/>
      <c r="NSB55" s="234"/>
      <c r="NSC55" s="234"/>
      <c r="NSD55" s="234"/>
      <c r="NSE55" s="234"/>
      <c r="NSF55" s="234"/>
      <c r="NSG55" s="234"/>
      <c r="NSH55" s="234"/>
      <c r="NSI55" s="234"/>
      <c r="NSJ55" s="234"/>
      <c r="NSK55" s="234"/>
      <c r="NSL55" s="234"/>
      <c r="NSM55" s="234"/>
      <c r="NSN55" s="234"/>
      <c r="NSO55" s="234"/>
      <c r="NSP55" s="234"/>
      <c r="NSQ55" s="234"/>
      <c r="NSR55" s="234"/>
      <c r="NSS55" s="234"/>
      <c r="NST55" s="234"/>
      <c r="NSU55" s="234"/>
      <c r="NSV55" s="234"/>
      <c r="NSW55" s="234"/>
      <c r="NSX55" s="234"/>
      <c r="NSY55" s="234"/>
      <c r="NSZ55" s="234"/>
      <c r="NTA55" s="234"/>
      <c r="NTB55" s="234"/>
      <c r="NTC55" s="234"/>
      <c r="NTD55" s="234"/>
      <c r="NTE55" s="234"/>
      <c r="NTF55" s="234"/>
      <c r="NTG55" s="234"/>
      <c r="NTH55" s="234"/>
      <c r="NTI55" s="234"/>
      <c r="NTJ55" s="234"/>
      <c r="NTK55" s="234"/>
      <c r="NTL55" s="234"/>
      <c r="NTM55" s="234"/>
      <c r="NTN55" s="234"/>
      <c r="NTO55" s="234"/>
      <c r="NTP55" s="234"/>
      <c r="NTQ55" s="234"/>
      <c r="NTR55" s="234"/>
      <c r="NTS55" s="234"/>
      <c r="NTT55" s="234"/>
      <c r="NTU55" s="234"/>
      <c r="NTV55" s="234"/>
      <c r="NTW55" s="234"/>
      <c r="NTX55" s="234"/>
      <c r="NTY55" s="234"/>
      <c r="NTZ55" s="234"/>
      <c r="NUA55" s="234"/>
      <c r="NUB55" s="234"/>
      <c r="NUC55" s="234"/>
      <c r="NUD55" s="234"/>
      <c r="NUE55" s="234"/>
      <c r="NUF55" s="234"/>
      <c r="NUG55" s="234"/>
      <c r="NUH55" s="234"/>
      <c r="NUI55" s="234"/>
      <c r="NUJ55" s="234"/>
      <c r="NUK55" s="234"/>
      <c r="NUL55" s="234"/>
      <c r="NUM55" s="234"/>
      <c r="NUN55" s="234"/>
      <c r="NUO55" s="234"/>
      <c r="NUP55" s="234"/>
      <c r="NUQ55" s="234"/>
      <c r="NUR55" s="234"/>
      <c r="NUS55" s="234"/>
      <c r="NUT55" s="234"/>
      <c r="NUU55" s="234"/>
      <c r="NUV55" s="234"/>
      <c r="NUW55" s="234"/>
      <c r="NUX55" s="234"/>
      <c r="NUY55" s="234"/>
      <c r="NUZ55" s="234"/>
      <c r="NVA55" s="234"/>
      <c r="NVB55" s="234"/>
      <c r="NVC55" s="234"/>
      <c r="NVD55" s="234"/>
      <c r="NVE55" s="234"/>
      <c r="NVF55" s="234"/>
      <c r="NVG55" s="234"/>
      <c r="NVH55" s="234"/>
      <c r="NVI55" s="234"/>
      <c r="NVJ55" s="234"/>
      <c r="NVK55" s="234"/>
      <c r="NVL55" s="234"/>
      <c r="NVM55" s="234"/>
      <c r="NVN55" s="234"/>
      <c r="NVO55" s="234"/>
      <c r="NVP55" s="234"/>
      <c r="NVQ55" s="234"/>
      <c r="NVR55" s="234"/>
      <c r="NVS55" s="234"/>
      <c r="NVT55" s="234"/>
      <c r="NVU55" s="234"/>
      <c r="NVV55" s="234"/>
      <c r="NVW55" s="234"/>
      <c r="NVX55" s="234"/>
      <c r="NVY55" s="234"/>
      <c r="NVZ55" s="234"/>
      <c r="NWA55" s="234"/>
      <c r="NWB55" s="234"/>
      <c r="NWC55" s="234"/>
      <c r="NWD55" s="234"/>
      <c r="NWE55" s="234"/>
      <c r="NWF55" s="234"/>
      <c r="NWG55" s="234"/>
      <c r="NWH55" s="234"/>
      <c r="NWI55" s="234"/>
      <c r="NWJ55" s="234"/>
      <c r="NWK55" s="234"/>
      <c r="NWL55" s="234"/>
      <c r="NWM55" s="234"/>
      <c r="NWN55" s="234"/>
      <c r="NWO55" s="234"/>
      <c r="NWP55" s="234"/>
      <c r="NWQ55" s="234"/>
      <c r="NWR55" s="234"/>
      <c r="NWS55" s="234"/>
      <c r="NWT55" s="234"/>
      <c r="NWU55" s="234"/>
      <c r="NWV55" s="234"/>
      <c r="NWW55" s="234"/>
      <c r="NWX55" s="234"/>
      <c r="NWY55" s="234"/>
      <c r="NWZ55" s="234"/>
      <c r="NXA55" s="234"/>
      <c r="NXB55" s="234"/>
      <c r="NXC55" s="234"/>
      <c r="NXD55" s="234"/>
      <c r="NXE55" s="234"/>
      <c r="NXF55" s="234"/>
      <c r="NXG55" s="234"/>
      <c r="NXH55" s="234"/>
      <c r="NXI55" s="234"/>
      <c r="NXJ55" s="234"/>
      <c r="NXK55" s="234"/>
      <c r="NXL55" s="234"/>
      <c r="NXM55" s="234"/>
      <c r="NXN55" s="234"/>
      <c r="NXO55" s="234"/>
      <c r="NXP55" s="234"/>
      <c r="NXQ55" s="234"/>
      <c r="NXR55" s="234"/>
      <c r="NXS55" s="234"/>
      <c r="NXT55" s="234"/>
      <c r="NXU55" s="234"/>
      <c r="NXV55" s="234"/>
      <c r="NXW55" s="234"/>
      <c r="NXX55" s="234"/>
      <c r="NXY55" s="234"/>
      <c r="NXZ55" s="234"/>
      <c r="NYA55" s="234"/>
      <c r="NYB55" s="234"/>
      <c r="NYC55" s="234"/>
      <c r="NYD55" s="234"/>
      <c r="NYE55" s="234"/>
      <c r="NYF55" s="234"/>
      <c r="NYG55" s="234"/>
      <c r="NYH55" s="234"/>
      <c r="NYI55" s="234"/>
      <c r="NYJ55" s="234"/>
      <c r="NYK55" s="234"/>
      <c r="NYL55" s="234"/>
      <c r="NYM55" s="234"/>
      <c r="NYN55" s="234"/>
      <c r="NYO55" s="234"/>
      <c r="NYP55" s="234"/>
      <c r="NYQ55" s="234"/>
      <c r="NYR55" s="234"/>
      <c r="NYS55" s="234"/>
      <c r="NYT55" s="234"/>
      <c r="NYU55" s="234"/>
      <c r="NYV55" s="234"/>
      <c r="NYW55" s="234"/>
      <c r="NYX55" s="234"/>
      <c r="NYY55" s="234"/>
      <c r="NYZ55" s="234"/>
      <c r="NZA55" s="234"/>
      <c r="NZB55" s="234"/>
      <c r="NZC55" s="234"/>
      <c r="NZD55" s="234"/>
      <c r="NZE55" s="234"/>
      <c r="NZF55" s="234"/>
      <c r="NZG55" s="234"/>
      <c r="NZH55" s="234"/>
      <c r="NZI55" s="234"/>
      <c r="NZJ55" s="234"/>
      <c r="NZK55" s="234"/>
      <c r="NZL55" s="234"/>
      <c r="NZM55" s="234"/>
      <c r="NZN55" s="234"/>
      <c r="NZO55" s="234"/>
      <c r="NZP55" s="234"/>
      <c r="NZQ55" s="234"/>
      <c r="NZR55" s="234"/>
      <c r="NZS55" s="234"/>
      <c r="NZT55" s="234"/>
      <c r="NZU55" s="234"/>
      <c r="NZV55" s="234"/>
      <c r="NZW55" s="234"/>
      <c r="NZX55" s="234"/>
      <c r="NZY55" s="234"/>
      <c r="NZZ55" s="234"/>
      <c r="OAA55" s="234"/>
      <c r="OAB55" s="234"/>
      <c r="OAC55" s="234"/>
      <c r="OAD55" s="234"/>
      <c r="OAE55" s="234"/>
      <c r="OAF55" s="234"/>
      <c r="OAG55" s="234"/>
      <c r="OAH55" s="234"/>
      <c r="OAI55" s="234"/>
      <c r="OAJ55" s="234"/>
      <c r="OAK55" s="234"/>
      <c r="OAL55" s="234"/>
      <c r="OAM55" s="234"/>
      <c r="OAN55" s="234"/>
      <c r="OAO55" s="234"/>
      <c r="OAP55" s="234"/>
      <c r="OAQ55" s="234"/>
      <c r="OAR55" s="234"/>
      <c r="OAS55" s="234"/>
      <c r="OAT55" s="234"/>
      <c r="OAU55" s="234"/>
      <c r="OAV55" s="234"/>
      <c r="OAW55" s="234"/>
      <c r="OAX55" s="234"/>
      <c r="OAY55" s="234"/>
      <c r="OAZ55" s="234"/>
      <c r="OBA55" s="234"/>
      <c r="OBB55" s="234"/>
      <c r="OBC55" s="234"/>
      <c r="OBD55" s="234"/>
      <c r="OBE55" s="234"/>
      <c r="OBF55" s="234"/>
      <c r="OBG55" s="234"/>
      <c r="OBH55" s="234"/>
      <c r="OBI55" s="234"/>
      <c r="OBJ55" s="234"/>
      <c r="OBK55" s="234"/>
      <c r="OBL55" s="234"/>
      <c r="OBM55" s="234"/>
      <c r="OBN55" s="234"/>
      <c r="OBO55" s="234"/>
      <c r="OBP55" s="234"/>
      <c r="OBQ55" s="234"/>
      <c r="OBR55" s="234"/>
      <c r="OBS55" s="234"/>
      <c r="OBT55" s="234"/>
      <c r="OBU55" s="234"/>
      <c r="OBV55" s="234"/>
      <c r="OBW55" s="234"/>
      <c r="OBX55" s="234"/>
      <c r="OBY55" s="234"/>
      <c r="OBZ55" s="234"/>
      <c r="OCA55" s="234"/>
      <c r="OCB55" s="234"/>
      <c r="OCC55" s="234"/>
      <c r="OCD55" s="234"/>
      <c r="OCE55" s="234"/>
      <c r="OCF55" s="234"/>
      <c r="OCG55" s="234"/>
      <c r="OCH55" s="234"/>
      <c r="OCI55" s="234"/>
      <c r="OCJ55" s="234"/>
      <c r="OCK55" s="234"/>
      <c r="OCL55" s="234"/>
      <c r="OCM55" s="234"/>
      <c r="OCN55" s="234"/>
      <c r="OCO55" s="234"/>
      <c r="OCP55" s="234"/>
      <c r="OCQ55" s="234"/>
      <c r="OCR55" s="234"/>
      <c r="OCS55" s="234"/>
      <c r="OCT55" s="234"/>
      <c r="OCU55" s="234"/>
      <c r="OCV55" s="234"/>
      <c r="OCW55" s="234"/>
      <c r="OCX55" s="234"/>
      <c r="OCY55" s="234"/>
      <c r="OCZ55" s="234"/>
      <c r="ODA55" s="234"/>
      <c r="ODB55" s="234"/>
      <c r="ODC55" s="234"/>
      <c r="ODD55" s="234"/>
      <c r="ODE55" s="234"/>
      <c r="ODF55" s="234"/>
      <c r="ODG55" s="234"/>
      <c r="ODH55" s="234"/>
      <c r="ODI55" s="234"/>
      <c r="ODJ55" s="234"/>
      <c r="ODK55" s="234"/>
      <c r="ODL55" s="234"/>
      <c r="ODM55" s="234"/>
      <c r="ODN55" s="234"/>
      <c r="ODO55" s="234"/>
      <c r="ODP55" s="234"/>
      <c r="ODQ55" s="234"/>
      <c r="ODR55" s="234"/>
      <c r="ODS55" s="234"/>
      <c r="ODT55" s="234"/>
      <c r="ODU55" s="234"/>
      <c r="ODV55" s="234"/>
      <c r="ODW55" s="234"/>
      <c r="ODX55" s="234"/>
      <c r="ODY55" s="234"/>
      <c r="ODZ55" s="234"/>
      <c r="OEA55" s="234"/>
      <c r="OEB55" s="234"/>
      <c r="OEC55" s="234"/>
      <c r="OED55" s="234"/>
      <c r="OEE55" s="234"/>
      <c r="OEF55" s="234"/>
      <c r="OEG55" s="234"/>
      <c r="OEH55" s="234"/>
      <c r="OEI55" s="234"/>
      <c r="OEJ55" s="234"/>
      <c r="OEK55" s="234"/>
      <c r="OEL55" s="234"/>
      <c r="OEM55" s="234"/>
      <c r="OEN55" s="234"/>
      <c r="OEO55" s="234"/>
      <c r="OEP55" s="234"/>
      <c r="OEQ55" s="234"/>
      <c r="OER55" s="234"/>
      <c r="OES55" s="234"/>
      <c r="OET55" s="234"/>
      <c r="OEU55" s="234"/>
      <c r="OEV55" s="234"/>
      <c r="OEW55" s="234"/>
      <c r="OEX55" s="234"/>
      <c r="OEY55" s="234"/>
      <c r="OEZ55" s="234"/>
      <c r="OFA55" s="234"/>
      <c r="OFB55" s="234"/>
      <c r="OFC55" s="234"/>
      <c r="OFD55" s="234"/>
      <c r="OFE55" s="234"/>
      <c r="OFF55" s="234"/>
      <c r="OFG55" s="234"/>
      <c r="OFH55" s="234"/>
      <c r="OFI55" s="234"/>
      <c r="OFJ55" s="234"/>
      <c r="OFK55" s="234"/>
      <c r="OFL55" s="234"/>
      <c r="OFM55" s="234"/>
      <c r="OFN55" s="234"/>
      <c r="OFO55" s="234"/>
      <c r="OFP55" s="234"/>
      <c r="OFQ55" s="234"/>
      <c r="OFR55" s="234"/>
      <c r="OFS55" s="234"/>
      <c r="OFT55" s="234"/>
      <c r="OFU55" s="234"/>
      <c r="OFV55" s="234"/>
      <c r="OFW55" s="234"/>
      <c r="OFX55" s="234"/>
      <c r="OFY55" s="234"/>
      <c r="OFZ55" s="234"/>
      <c r="OGA55" s="234"/>
      <c r="OGB55" s="234"/>
      <c r="OGC55" s="234"/>
      <c r="OGD55" s="234"/>
      <c r="OGE55" s="234"/>
      <c r="OGF55" s="234"/>
      <c r="OGG55" s="234"/>
      <c r="OGH55" s="234"/>
      <c r="OGI55" s="234"/>
      <c r="OGJ55" s="234"/>
      <c r="OGK55" s="234"/>
      <c r="OGL55" s="234"/>
      <c r="OGM55" s="234"/>
      <c r="OGN55" s="234"/>
      <c r="OGO55" s="234"/>
      <c r="OGP55" s="234"/>
      <c r="OGQ55" s="234"/>
      <c r="OGR55" s="234"/>
      <c r="OGS55" s="234"/>
      <c r="OGT55" s="234"/>
      <c r="OGU55" s="234"/>
      <c r="OGV55" s="234"/>
      <c r="OGW55" s="234"/>
      <c r="OGX55" s="234"/>
      <c r="OGY55" s="234"/>
      <c r="OGZ55" s="234"/>
      <c r="OHA55" s="234"/>
      <c r="OHB55" s="234"/>
      <c r="OHC55" s="234"/>
      <c r="OHD55" s="234"/>
      <c r="OHE55" s="234"/>
      <c r="OHF55" s="234"/>
      <c r="OHG55" s="234"/>
      <c r="OHH55" s="234"/>
      <c r="OHI55" s="234"/>
      <c r="OHJ55" s="234"/>
      <c r="OHK55" s="234"/>
      <c r="OHL55" s="234"/>
      <c r="OHM55" s="234"/>
      <c r="OHN55" s="234"/>
      <c r="OHO55" s="234"/>
      <c r="OHP55" s="234"/>
      <c r="OHQ55" s="234"/>
      <c r="OHR55" s="234"/>
      <c r="OHS55" s="234"/>
      <c r="OHT55" s="234"/>
      <c r="OHU55" s="234"/>
      <c r="OHV55" s="234"/>
      <c r="OHW55" s="234"/>
      <c r="OHX55" s="234"/>
      <c r="OHY55" s="234"/>
      <c r="OHZ55" s="234"/>
      <c r="OIA55" s="234"/>
      <c r="OIB55" s="234"/>
      <c r="OIC55" s="234"/>
      <c r="OID55" s="234"/>
      <c r="OIE55" s="234"/>
      <c r="OIF55" s="234"/>
      <c r="OIG55" s="234"/>
      <c r="OIH55" s="234"/>
      <c r="OII55" s="234"/>
      <c r="OIJ55" s="234"/>
      <c r="OIK55" s="234"/>
      <c r="OIL55" s="234"/>
      <c r="OIM55" s="234"/>
      <c r="OIN55" s="234"/>
      <c r="OIO55" s="234"/>
      <c r="OIP55" s="234"/>
      <c r="OIQ55" s="234"/>
      <c r="OIR55" s="234"/>
      <c r="OIS55" s="234"/>
      <c r="OIT55" s="234"/>
      <c r="OIU55" s="234"/>
      <c r="OIV55" s="234"/>
      <c r="OIW55" s="234"/>
      <c r="OIX55" s="234"/>
      <c r="OIY55" s="234"/>
      <c r="OIZ55" s="234"/>
      <c r="OJA55" s="234"/>
      <c r="OJB55" s="234"/>
      <c r="OJC55" s="234"/>
      <c r="OJD55" s="234"/>
      <c r="OJE55" s="234"/>
      <c r="OJF55" s="234"/>
      <c r="OJG55" s="234"/>
      <c r="OJH55" s="234"/>
      <c r="OJI55" s="234"/>
      <c r="OJJ55" s="234"/>
      <c r="OJK55" s="234"/>
      <c r="OJL55" s="234"/>
      <c r="OJM55" s="234"/>
      <c r="OJN55" s="234"/>
      <c r="OJO55" s="234"/>
      <c r="OJP55" s="234"/>
      <c r="OJQ55" s="234"/>
      <c r="OJR55" s="234"/>
      <c r="OJS55" s="234"/>
      <c r="OJT55" s="234"/>
      <c r="OJU55" s="234"/>
      <c r="OJV55" s="234"/>
      <c r="OJW55" s="234"/>
      <c r="OJX55" s="234"/>
      <c r="OJY55" s="234"/>
      <c r="OJZ55" s="234"/>
      <c r="OKA55" s="234"/>
      <c r="OKB55" s="234"/>
      <c r="OKC55" s="234"/>
      <c r="OKD55" s="234"/>
      <c r="OKE55" s="234"/>
      <c r="OKF55" s="234"/>
      <c r="OKG55" s="234"/>
      <c r="OKH55" s="234"/>
      <c r="OKI55" s="234"/>
      <c r="OKJ55" s="234"/>
      <c r="OKK55" s="234"/>
      <c r="OKL55" s="234"/>
      <c r="OKM55" s="234"/>
      <c r="OKN55" s="234"/>
      <c r="OKO55" s="234"/>
      <c r="OKP55" s="234"/>
      <c r="OKQ55" s="234"/>
      <c r="OKR55" s="234"/>
      <c r="OKS55" s="234"/>
      <c r="OKT55" s="234"/>
      <c r="OKU55" s="234"/>
      <c r="OKV55" s="234"/>
      <c r="OKW55" s="234"/>
      <c r="OKX55" s="234"/>
      <c r="OKY55" s="234"/>
      <c r="OKZ55" s="234"/>
      <c r="OLA55" s="234"/>
      <c r="OLB55" s="234"/>
      <c r="OLC55" s="234"/>
      <c r="OLD55" s="234"/>
      <c r="OLE55" s="234"/>
      <c r="OLF55" s="234"/>
      <c r="OLG55" s="234"/>
      <c r="OLH55" s="234"/>
      <c r="OLI55" s="234"/>
      <c r="OLJ55" s="234"/>
      <c r="OLK55" s="234"/>
      <c r="OLL55" s="234"/>
      <c r="OLM55" s="234"/>
      <c r="OLN55" s="234"/>
      <c r="OLO55" s="234"/>
      <c r="OLP55" s="234"/>
      <c r="OLQ55" s="234"/>
      <c r="OLR55" s="234"/>
      <c r="OLS55" s="234"/>
      <c r="OLT55" s="234"/>
      <c r="OLU55" s="234"/>
      <c r="OLV55" s="234"/>
      <c r="OLW55" s="234"/>
      <c r="OLX55" s="234"/>
      <c r="OLY55" s="234"/>
      <c r="OLZ55" s="234"/>
      <c r="OMA55" s="234"/>
      <c r="OMB55" s="234"/>
      <c r="OMC55" s="234"/>
      <c r="OMD55" s="234"/>
      <c r="OME55" s="234"/>
      <c r="OMF55" s="234"/>
      <c r="OMG55" s="234"/>
      <c r="OMH55" s="234"/>
      <c r="OMI55" s="234"/>
      <c r="OMJ55" s="234"/>
      <c r="OMK55" s="234"/>
      <c r="OML55" s="234"/>
      <c r="OMM55" s="234"/>
      <c r="OMN55" s="234"/>
      <c r="OMO55" s="234"/>
      <c r="OMP55" s="234"/>
      <c r="OMQ55" s="234"/>
      <c r="OMR55" s="234"/>
      <c r="OMS55" s="234"/>
      <c r="OMT55" s="234"/>
      <c r="OMU55" s="234"/>
      <c r="OMV55" s="234"/>
      <c r="OMW55" s="234"/>
      <c r="OMX55" s="234"/>
      <c r="OMY55" s="234"/>
      <c r="OMZ55" s="234"/>
      <c r="ONA55" s="234"/>
      <c r="ONB55" s="234"/>
      <c r="ONC55" s="234"/>
      <c r="OND55" s="234"/>
      <c r="ONE55" s="234"/>
      <c r="ONF55" s="234"/>
      <c r="ONG55" s="234"/>
      <c r="ONH55" s="234"/>
      <c r="ONI55" s="234"/>
      <c r="ONJ55" s="234"/>
      <c r="ONK55" s="234"/>
      <c r="ONL55" s="234"/>
      <c r="ONM55" s="234"/>
      <c r="ONN55" s="234"/>
      <c r="ONO55" s="234"/>
      <c r="ONP55" s="234"/>
      <c r="ONQ55" s="234"/>
      <c r="ONR55" s="234"/>
      <c r="ONS55" s="234"/>
      <c r="ONT55" s="234"/>
      <c r="ONU55" s="234"/>
      <c r="ONV55" s="234"/>
      <c r="ONW55" s="234"/>
      <c r="ONX55" s="234"/>
      <c r="ONY55" s="234"/>
      <c r="ONZ55" s="234"/>
      <c r="OOA55" s="234"/>
      <c r="OOB55" s="234"/>
      <c r="OOC55" s="234"/>
      <c r="OOD55" s="234"/>
      <c r="OOE55" s="234"/>
      <c r="OOF55" s="234"/>
      <c r="OOG55" s="234"/>
      <c r="OOH55" s="234"/>
      <c r="OOI55" s="234"/>
      <c r="OOJ55" s="234"/>
      <c r="OOK55" s="234"/>
      <c r="OOL55" s="234"/>
      <c r="OOM55" s="234"/>
      <c r="OON55" s="234"/>
      <c r="OOO55" s="234"/>
      <c r="OOP55" s="234"/>
      <c r="OOQ55" s="234"/>
      <c r="OOR55" s="234"/>
      <c r="OOS55" s="234"/>
      <c r="OOT55" s="234"/>
      <c r="OOU55" s="234"/>
      <c r="OOV55" s="234"/>
      <c r="OOW55" s="234"/>
      <c r="OOX55" s="234"/>
      <c r="OOY55" s="234"/>
      <c r="OOZ55" s="234"/>
      <c r="OPA55" s="234"/>
      <c r="OPB55" s="234"/>
      <c r="OPC55" s="234"/>
      <c r="OPD55" s="234"/>
      <c r="OPE55" s="234"/>
      <c r="OPF55" s="234"/>
      <c r="OPG55" s="234"/>
      <c r="OPH55" s="234"/>
      <c r="OPI55" s="234"/>
      <c r="OPJ55" s="234"/>
      <c r="OPK55" s="234"/>
      <c r="OPL55" s="234"/>
      <c r="OPM55" s="234"/>
      <c r="OPN55" s="234"/>
      <c r="OPO55" s="234"/>
      <c r="OPP55" s="234"/>
      <c r="OPQ55" s="234"/>
      <c r="OPR55" s="234"/>
      <c r="OPS55" s="234"/>
      <c r="OPT55" s="234"/>
      <c r="OPU55" s="234"/>
      <c r="OPV55" s="234"/>
      <c r="OPW55" s="234"/>
      <c r="OPX55" s="234"/>
      <c r="OPY55" s="234"/>
      <c r="OPZ55" s="234"/>
      <c r="OQA55" s="234"/>
      <c r="OQB55" s="234"/>
      <c r="OQC55" s="234"/>
      <c r="OQD55" s="234"/>
      <c r="OQE55" s="234"/>
      <c r="OQF55" s="234"/>
      <c r="OQG55" s="234"/>
      <c r="OQH55" s="234"/>
      <c r="OQI55" s="234"/>
      <c r="OQJ55" s="234"/>
      <c r="OQK55" s="234"/>
      <c r="OQL55" s="234"/>
      <c r="OQM55" s="234"/>
      <c r="OQN55" s="234"/>
      <c r="OQO55" s="234"/>
      <c r="OQP55" s="234"/>
      <c r="OQQ55" s="234"/>
      <c r="OQR55" s="234"/>
      <c r="OQS55" s="234"/>
      <c r="OQT55" s="234"/>
      <c r="OQU55" s="234"/>
      <c r="OQV55" s="234"/>
      <c r="OQW55" s="234"/>
      <c r="OQX55" s="234"/>
      <c r="OQY55" s="234"/>
      <c r="OQZ55" s="234"/>
      <c r="ORA55" s="234"/>
      <c r="ORB55" s="234"/>
      <c r="ORC55" s="234"/>
      <c r="ORD55" s="234"/>
      <c r="ORE55" s="234"/>
      <c r="ORF55" s="234"/>
      <c r="ORG55" s="234"/>
      <c r="ORH55" s="234"/>
      <c r="ORI55" s="234"/>
      <c r="ORJ55" s="234"/>
      <c r="ORK55" s="234"/>
      <c r="ORL55" s="234"/>
      <c r="ORM55" s="234"/>
      <c r="ORN55" s="234"/>
      <c r="ORO55" s="234"/>
      <c r="ORP55" s="234"/>
      <c r="ORQ55" s="234"/>
      <c r="ORR55" s="234"/>
      <c r="ORS55" s="234"/>
      <c r="ORT55" s="234"/>
      <c r="ORU55" s="234"/>
      <c r="ORV55" s="234"/>
      <c r="ORW55" s="234"/>
      <c r="ORX55" s="234"/>
      <c r="ORY55" s="234"/>
      <c r="ORZ55" s="234"/>
      <c r="OSA55" s="234"/>
      <c r="OSB55" s="234"/>
      <c r="OSC55" s="234"/>
      <c r="OSD55" s="234"/>
      <c r="OSE55" s="234"/>
      <c r="OSF55" s="234"/>
      <c r="OSG55" s="234"/>
      <c r="OSH55" s="234"/>
      <c r="OSI55" s="234"/>
      <c r="OSJ55" s="234"/>
      <c r="OSK55" s="234"/>
      <c r="OSL55" s="234"/>
      <c r="OSM55" s="234"/>
      <c r="OSN55" s="234"/>
      <c r="OSO55" s="234"/>
      <c r="OSP55" s="234"/>
      <c r="OSQ55" s="234"/>
      <c r="OSR55" s="234"/>
      <c r="OSS55" s="234"/>
      <c r="OST55" s="234"/>
      <c r="OSU55" s="234"/>
      <c r="OSV55" s="234"/>
      <c r="OSW55" s="234"/>
      <c r="OSX55" s="234"/>
      <c r="OSY55" s="234"/>
      <c r="OSZ55" s="234"/>
      <c r="OTA55" s="234"/>
      <c r="OTB55" s="234"/>
      <c r="OTC55" s="234"/>
      <c r="OTD55" s="234"/>
      <c r="OTE55" s="234"/>
      <c r="OTF55" s="234"/>
      <c r="OTG55" s="234"/>
      <c r="OTH55" s="234"/>
      <c r="OTI55" s="234"/>
      <c r="OTJ55" s="234"/>
      <c r="OTK55" s="234"/>
      <c r="OTL55" s="234"/>
      <c r="OTM55" s="234"/>
      <c r="OTN55" s="234"/>
      <c r="OTO55" s="234"/>
      <c r="OTP55" s="234"/>
      <c r="OTQ55" s="234"/>
      <c r="OTR55" s="234"/>
      <c r="OTS55" s="234"/>
      <c r="OTT55" s="234"/>
      <c r="OTU55" s="234"/>
      <c r="OTV55" s="234"/>
      <c r="OTW55" s="234"/>
      <c r="OTX55" s="234"/>
      <c r="OTY55" s="234"/>
      <c r="OTZ55" s="234"/>
      <c r="OUA55" s="234"/>
      <c r="OUB55" s="234"/>
      <c r="OUC55" s="234"/>
      <c r="OUD55" s="234"/>
      <c r="OUE55" s="234"/>
      <c r="OUF55" s="234"/>
      <c r="OUG55" s="234"/>
      <c r="OUH55" s="234"/>
      <c r="OUI55" s="234"/>
      <c r="OUJ55" s="234"/>
      <c r="OUK55" s="234"/>
      <c r="OUL55" s="234"/>
      <c r="OUM55" s="234"/>
      <c r="OUN55" s="234"/>
      <c r="OUO55" s="234"/>
      <c r="OUP55" s="234"/>
      <c r="OUQ55" s="234"/>
      <c r="OUR55" s="234"/>
      <c r="OUS55" s="234"/>
      <c r="OUT55" s="234"/>
      <c r="OUU55" s="234"/>
      <c r="OUV55" s="234"/>
      <c r="OUW55" s="234"/>
      <c r="OUX55" s="234"/>
      <c r="OUY55" s="234"/>
      <c r="OUZ55" s="234"/>
      <c r="OVA55" s="234"/>
      <c r="OVB55" s="234"/>
      <c r="OVC55" s="234"/>
      <c r="OVD55" s="234"/>
      <c r="OVE55" s="234"/>
      <c r="OVF55" s="234"/>
      <c r="OVG55" s="234"/>
      <c r="OVH55" s="234"/>
      <c r="OVI55" s="234"/>
      <c r="OVJ55" s="234"/>
      <c r="OVK55" s="234"/>
      <c r="OVL55" s="234"/>
      <c r="OVM55" s="234"/>
      <c r="OVN55" s="234"/>
      <c r="OVO55" s="234"/>
      <c r="OVP55" s="234"/>
      <c r="OVQ55" s="234"/>
      <c r="OVR55" s="234"/>
      <c r="OVS55" s="234"/>
      <c r="OVT55" s="234"/>
      <c r="OVU55" s="234"/>
      <c r="OVV55" s="234"/>
      <c r="OVW55" s="234"/>
      <c r="OVX55" s="234"/>
      <c r="OVY55" s="234"/>
      <c r="OVZ55" s="234"/>
      <c r="OWA55" s="234"/>
      <c r="OWB55" s="234"/>
      <c r="OWC55" s="234"/>
      <c r="OWD55" s="234"/>
      <c r="OWE55" s="234"/>
      <c r="OWF55" s="234"/>
      <c r="OWG55" s="234"/>
      <c r="OWH55" s="234"/>
      <c r="OWI55" s="234"/>
      <c r="OWJ55" s="234"/>
      <c r="OWK55" s="234"/>
      <c r="OWL55" s="234"/>
      <c r="OWM55" s="234"/>
      <c r="OWN55" s="234"/>
      <c r="OWO55" s="234"/>
      <c r="OWP55" s="234"/>
      <c r="OWQ55" s="234"/>
      <c r="OWR55" s="234"/>
      <c r="OWS55" s="234"/>
      <c r="OWT55" s="234"/>
      <c r="OWU55" s="234"/>
      <c r="OWV55" s="234"/>
      <c r="OWW55" s="234"/>
      <c r="OWX55" s="234"/>
      <c r="OWY55" s="234"/>
      <c r="OWZ55" s="234"/>
      <c r="OXA55" s="234"/>
      <c r="OXB55" s="234"/>
      <c r="OXC55" s="234"/>
      <c r="OXD55" s="234"/>
      <c r="OXE55" s="234"/>
      <c r="OXF55" s="234"/>
      <c r="OXG55" s="234"/>
      <c r="OXH55" s="234"/>
      <c r="OXI55" s="234"/>
      <c r="OXJ55" s="234"/>
      <c r="OXK55" s="234"/>
      <c r="OXL55" s="234"/>
      <c r="OXM55" s="234"/>
      <c r="OXN55" s="234"/>
      <c r="OXO55" s="234"/>
      <c r="OXP55" s="234"/>
      <c r="OXQ55" s="234"/>
      <c r="OXR55" s="234"/>
      <c r="OXS55" s="234"/>
      <c r="OXT55" s="234"/>
      <c r="OXU55" s="234"/>
      <c r="OXV55" s="234"/>
      <c r="OXW55" s="234"/>
      <c r="OXX55" s="234"/>
      <c r="OXY55" s="234"/>
      <c r="OXZ55" s="234"/>
      <c r="OYA55" s="234"/>
      <c r="OYB55" s="234"/>
      <c r="OYC55" s="234"/>
      <c r="OYD55" s="234"/>
      <c r="OYE55" s="234"/>
      <c r="OYF55" s="234"/>
      <c r="OYG55" s="234"/>
      <c r="OYH55" s="234"/>
      <c r="OYI55" s="234"/>
      <c r="OYJ55" s="234"/>
      <c r="OYK55" s="234"/>
      <c r="OYL55" s="234"/>
      <c r="OYM55" s="234"/>
      <c r="OYN55" s="234"/>
      <c r="OYO55" s="234"/>
      <c r="OYP55" s="234"/>
      <c r="OYQ55" s="234"/>
      <c r="OYR55" s="234"/>
      <c r="OYS55" s="234"/>
      <c r="OYT55" s="234"/>
      <c r="OYU55" s="234"/>
      <c r="OYV55" s="234"/>
      <c r="OYW55" s="234"/>
      <c r="OYX55" s="234"/>
      <c r="OYY55" s="234"/>
      <c r="OYZ55" s="234"/>
      <c r="OZA55" s="234"/>
      <c r="OZB55" s="234"/>
      <c r="OZC55" s="234"/>
      <c r="OZD55" s="234"/>
      <c r="OZE55" s="234"/>
      <c r="OZF55" s="234"/>
      <c r="OZG55" s="234"/>
      <c r="OZH55" s="234"/>
      <c r="OZI55" s="234"/>
      <c r="OZJ55" s="234"/>
      <c r="OZK55" s="234"/>
      <c r="OZL55" s="234"/>
      <c r="OZM55" s="234"/>
      <c r="OZN55" s="234"/>
      <c r="OZO55" s="234"/>
      <c r="OZP55" s="234"/>
      <c r="OZQ55" s="234"/>
      <c r="OZR55" s="234"/>
      <c r="OZS55" s="234"/>
      <c r="OZT55" s="234"/>
      <c r="OZU55" s="234"/>
      <c r="OZV55" s="234"/>
      <c r="OZW55" s="234"/>
      <c r="OZX55" s="234"/>
      <c r="OZY55" s="234"/>
      <c r="OZZ55" s="234"/>
      <c r="PAA55" s="234"/>
      <c r="PAB55" s="234"/>
      <c r="PAC55" s="234"/>
      <c r="PAD55" s="234"/>
      <c r="PAE55" s="234"/>
      <c r="PAF55" s="234"/>
      <c r="PAG55" s="234"/>
      <c r="PAH55" s="234"/>
      <c r="PAI55" s="234"/>
      <c r="PAJ55" s="234"/>
      <c r="PAK55" s="234"/>
      <c r="PAL55" s="234"/>
      <c r="PAM55" s="234"/>
      <c r="PAN55" s="234"/>
      <c r="PAO55" s="234"/>
      <c r="PAP55" s="234"/>
      <c r="PAQ55" s="234"/>
      <c r="PAR55" s="234"/>
      <c r="PAS55" s="234"/>
      <c r="PAT55" s="234"/>
      <c r="PAU55" s="234"/>
      <c r="PAV55" s="234"/>
      <c r="PAW55" s="234"/>
      <c r="PAX55" s="234"/>
      <c r="PAY55" s="234"/>
      <c r="PAZ55" s="234"/>
      <c r="PBA55" s="234"/>
      <c r="PBB55" s="234"/>
      <c r="PBC55" s="234"/>
      <c r="PBD55" s="234"/>
      <c r="PBE55" s="234"/>
      <c r="PBF55" s="234"/>
      <c r="PBG55" s="234"/>
      <c r="PBH55" s="234"/>
      <c r="PBI55" s="234"/>
      <c r="PBJ55" s="234"/>
      <c r="PBK55" s="234"/>
      <c r="PBL55" s="234"/>
      <c r="PBM55" s="234"/>
      <c r="PBN55" s="234"/>
      <c r="PBO55" s="234"/>
      <c r="PBP55" s="234"/>
      <c r="PBQ55" s="234"/>
      <c r="PBR55" s="234"/>
      <c r="PBS55" s="234"/>
      <c r="PBT55" s="234"/>
      <c r="PBU55" s="234"/>
      <c r="PBV55" s="234"/>
      <c r="PBW55" s="234"/>
      <c r="PBX55" s="234"/>
      <c r="PBY55" s="234"/>
      <c r="PBZ55" s="234"/>
      <c r="PCA55" s="234"/>
      <c r="PCB55" s="234"/>
      <c r="PCC55" s="234"/>
      <c r="PCD55" s="234"/>
      <c r="PCE55" s="234"/>
      <c r="PCF55" s="234"/>
      <c r="PCG55" s="234"/>
      <c r="PCH55" s="234"/>
      <c r="PCI55" s="234"/>
      <c r="PCJ55" s="234"/>
      <c r="PCK55" s="234"/>
      <c r="PCL55" s="234"/>
      <c r="PCM55" s="234"/>
      <c r="PCN55" s="234"/>
      <c r="PCO55" s="234"/>
      <c r="PCP55" s="234"/>
      <c r="PCQ55" s="234"/>
      <c r="PCR55" s="234"/>
      <c r="PCS55" s="234"/>
      <c r="PCT55" s="234"/>
      <c r="PCU55" s="234"/>
      <c r="PCV55" s="234"/>
      <c r="PCW55" s="234"/>
      <c r="PCX55" s="234"/>
      <c r="PCY55" s="234"/>
      <c r="PCZ55" s="234"/>
      <c r="PDA55" s="234"/>
      <c r="PDB55" s="234"/>
      <c r="PDC55" s="234"/>
      <c r="PDD55" s="234"/>
      <c r="PDE55" s="234"/>
      <c r="PDF55" s="234"/>
      <c r="PDG55" s="234"/>
      <c r="PDH55" s="234"/>
      <c r="PDI55" s="234"/>
      <c r="PDJ55" s="234"/>
      <c r="PDK55" s="234"/>
      <c r="PDL55" s="234"/>
      <c r="PDM55" s="234"/>
      <c r="PDN55" s="234"/>
      <c r="PDO55" s="234"/>
      <c r="PDP55" s="234"/>
      <c r="PDQ55" s="234"/>
      <c r="PDR55" s="234"/>
      <c r="PDS55" s="234"/>
      <c r="PDT55" s="234"/>
      <c r="PDU55" s="234"/>
      <c r="PDV55" s="234"/>
      <c r="PDW55" s="234"/>
      <c r="PDX55" s="234"/>
      <c r="PDY55" s="234"/>
      <c r="PDZ55" s="234"/>
      <c r="PEA55" s="234"/>
      <c r="PEB55" s="234"/>
      <c r="PEC55" s="234"/>
      <c r="PED55" s="234"/>
      <c r="PEE55" s="234"/>
      <c r="PEF55" s="234"/>
      <c r="PEG55" s="234"/>
      <c r="PEH55" s="234"/>
      <c r="PEI55" s="234"/>
      <c r="PEJ55" s="234"/>
      <c r="PEK55" s="234"/>
      <c r="PEL55" s="234"/>
      <c r="PEM55" s="234"/>
      <c r="PEN55" s="234"/>
      <c r="PEO55" s="234"/>
      <c r="PEP55" s="234"/>
      <c r="PEQ55" s="234"/>
      <c r="PER55" s="234"/>
      <c r="PES55" s="234"/>
      <c r="PET55" s="234"/>
      <c r="PEU55" s="234"/>
      <c r="PEV55" s="234"/>
      <c r="PEW55" s="234"/>
      <c r="PEX55" s="234"/>
      <c r="PEY55" s="234"/>
      <c r="PEZ55" s="234"/>
      <c r="PFA55" s="234"/>
      <c r="PFB55" s="234"/>
      <c r="PFC55" s="234"/>
      <c r="PFD55" s="234"/>
      <c r="PFE55" s="234"/>
      <c r="PFF55" s="234"/>
      <c r="PFG55" s="234"/>
      <c r="PFH55" s="234"/>
      <c r="PFI55" s="234"/>
      <c r="PFJ55" s="234"/>
      <c r="PFK55" s="234"/>
      <c r="PFL55" s="234"/>
      <c r="PFM55" s="234"/>
      <c r="PFN55" s="234"/>
      <c r="PFO55" s="234"/>
      <c r="PFP55" s="234"/>
      <c r="PFQ55" s="234"/>
      <c r="PFR55" s="234"/>
      <c r="PFS55" s="234"/>
      <c r="PFT55" s="234"/>
      <c r="PFU55" s="234"/>
      <c r="PFV55" s="234"/>
      <c r="PFW55" s="234"/>
      <c r="PFX55" s="234"/>
      <c r="PFY55" s="234"/>
      <c r="PFZ55" s="234"/>
      <c r="PGA55" s="234"/>
      <c r="PGB55" s="234"/>
      <c r="PGC55" s="234"/>
      <c r="PGD55" s="234"/>
      <c r="PGE55" s="234"/>
      <c r="PGF55" s="234"/>
      <c r="PGG55" s="234"/>
      <c r="PGH55" s="234"/>
      <c r="PGI55" s="234"/>
      <c r="PGJ55" s="234"/>
      <c r="PGK55" s="234"/>
      <c r="PGL55" s="234"/>
      <c r="PGM55" s="234"/>
      <c r="PGN55" s="234"/>
      <c r="PGO55" s="234"/>
      <c r="PGP55" s="234"/>
      <c r="PGQ55" s="234"/>
      <c r="PGR55" s="234"/>
      <c r="PGS55" s="234"/>
      <c r="PGT55" s="234"/>
      <c r="PGU55" s="234"/>
      <c r="PGV55" s="234"/>
      <c r="PGW55" s="234"/>
      <c r="PGX55" s="234"/>
      <c r="PGY55" s="234"/>
      <c r="PGZ55" s="234"/>
      <c r="PHA55" s="234"/>
      <c r="PHB55" s="234"/>
      <c r="PHC55" s="234"/>
      <c r="PHD55" s="234"/>
      <c r="PHE55" s="234"/>
      <c r="PHF55" s="234"/>
      <c r="PHG55" s="234"/>
      <c r="PHH55" s="234"/>
      <c r="PHI55" s="234"/>
      <c r="PHJ55" s="234"/>
      <c r="PHK55" s="234"/>
      <c r="PHL55" s="234"/>
      <c r="PHM55" s="234"/>
      <c r="PHN55" s="234"/>
      <c r="PHO55" s="234"/>
      <c r="PHP55" s="234"/>
      <c r="PHQ55" s="234"/>
      <c r="PHR55" s="234"/>
      <c r="PHS55" s="234"/>
      <c r="PHT55" s="234"/>
      <c r="PHU55" s="234"/>
      <c r="PHV55" s="234"/>
      <c r="PHW55" s="234"/>
      <c r="PHX55" s="234"/>
      <c r="PHY55" s="234"/>
      <c r="PHZ55" s="234"/>
      <c r="PIA55" s="234"/>
      <c r="PIB55" s="234"/>
      <c r="PIC55" s="234"/>
      <c r="PID55" s="234"/>
      <c r="PIE55" s="234"/>
      <c r="PIF55" s="234"/>
      <c r="PIG55" s="234"/>
      <c r="PIH55" s="234"/>
      <c r="PII55" s="234"/>
      <c r="PIJ55" s="234"/>
      <c r="PIK55" s="234"/>
      <c r="PIL55" s="234"/>
      <c r="PIM55" s="234"/>
      <c r="PIN55" s="234"/>
      <c r="PIO55" s="234"/>
      <c r="PIP55" s="234"/>
      <c r="PIQ55" s="234"/>
      <c r="PIR55" s="234"/>
      <c r="PIS55" s="234"/>
      <c r="PIT55" s="234"/>
      <c r="PIU55" s="234"/>
      <c r="PIV55" s="234"/>
      <c r="PIW55" s="234"/>
      <c r="PIX55" s="234"/>
      <c r="PIY55" s="234"/>
      <c r="PIZ55" s="234"/>
      <c r="PJA55" s="234"/>
      <c r="PJB55" s="234"/>
      <c r="PJC55" s="234"/>
      <c r="PJD55" s="234"/>
      <c r="PJE55" s="234"/>
      <c r="PJF55" s="234"/>
      <c r="PJG55" s="234"/>
      <c r="PJH55" s="234"/>
      <c r="PJI55" s="234"/>
      <c r="PJJ55" s="234"/>
      <c r="PJK55" s="234"/>
      <c r="PJL55" s="234"/>
      <c r="PJM55" s="234"/>
      <c r="PJN55" s="234"/>
      <c r="PJO55" s="234"/>
      <c r="PJP55" s="234"/>
      <c r="PJQ55" s="234"/>
      <c r="PJR55" s="234"/>
      <c r="PJS55" s="234"/>
      <c r="PJT55" s="234"/>
      <c r="PJU55" s="234"/>
      <c r="PJV55" s="234"/>
      <c r="PJW55" s="234"/>
      <c r="PJX55" s="234"/>
      <c r="PJY55" s="234"/>
      <c r="PJZ55" s="234"/>
      <c r="PKA55" s="234"/>
      <c r="PKB55" s="234"/>
      <c r="PKC55" s="234"/>
      <c r="PKD55" s="234"/>
      <c r="PKE55" s="234"/>
      <c r="PKF55" s="234"/>
      <c r="PKG55" s="234"/>
      <c r="PKH55" s="234"/>
      <c r="PKI55" s="234"/>
      <c r="PKJ55" s="234"/>
      <c r="PKK55" s="234"/>
      <c r="PKL55" s="234"/>
      <c r="PKM55" s="234"/>
      <c r="PKN55" s="234"/>
      <c r="PKO55" s="234"/>
      <c r="PKP55" s="234"/>
      <c r="PKQ55" s="234"/>
      <c r="PKR55" s="234"/>
      <c r="PKS55" s="234"/>
      <c r="PKT55" s="234"/>
      <c r="PKU55" s="234"/>
      <c r="PKV55" s="234"/>
      <c r="PKW55" s="234"/>
      <c r="PKX55" s="234"/>
      <c r="PKY55" s="234"/>
      <c r="PKZ55" s="234"/>
      <c r="PLA55" s="234"/>
      <c r="PLB55" s="234"/>
      <c r="PLC55" s="234"/>
      <c r="PLD55" s="234"/>
      <c r="PLE55" s="234"/>
      <c r="PLF55" s="234"/>
      <c r="PLG55" s="234"/>
      <c r="PLH55" s="234"/>
      <c r="PLI55" s="234"/>
      <c r="PLJ55" s="234"/>
      <c r="PLK55" s="234"/>
      <c r="PLL55" s="234"/>
      <c r="PLM55" s="234"/>
      <c r="PLN55" s="234"/>
      <c r="PLO55" s="234"/>
      <c r="PLP55" s="234"/>
      <c r="PLQ55" s="234"/>
      <c r="PLR55" s="234"/>
      <c r="PLS55" s="234"/>
      <c r="PLT55" s="234"/>
      <c r="PLU55" s="234"/>
      <c r="PLV55" s="234"/>
      <c r="PLW55" s="234"/>
      <c r="PLX55" s="234"/>
      <c r="PLY55" s="234"/>
      <c r="PLZ55" s="234"/>
      <c r="PMA55" s="234"/>
      <c r="PMB55" s="234"/>
      <c r="PMC55" s="234"/>
      <c r="PMD55" s="234"/>
      <c r="PME55" s="234"/>
      <c r="PMF55" s="234"/>
      <c r="PMG55" s="234"/>
      <c r="PMH55" s="234"/>
      <c r="PMI55" s="234"/>
      <c r="PMJ55" s="234"/>
      <c r="PMK55" s="234"/>
      <c r="PML55" s="234"/>
      <c r="PMM55" s="234"/>
      <c r="PMN55" s="234"/>
      <c r="PMO55" s="234"/>
      <c r="PMP55" s="234"/>
      <c r="PMQ55" s="234"/>
      <c r="PMR55" s="234"/>
      <c r="PMS55" s="234"/>
      <c r="PMT55" s="234"/>
      <c r="PMU55" s="234"/>
      <c r="PMV55" s="234"/>
      <c r="PMW55" s="234"/>
      <c r="PMX55" s="234"/>
      <c r="PMY55" s="234"/>
      <c r="PMZ55" s="234"/>
      <c r="PNA55" s="234"/>
      <c r="PNB55" s="234"/>
      <c r="PNC55" s="234"/>
      <c r="PND55" s="234"/>
      <c r="PNE55" s="234"/>
      <c r="PNF55" s="234"/>
      <c r="PNG55" s="234"/>
      <c r="PNH55" s="234"/>
      <c r="PNI55" s="234"/>
      <c r="PNJ55" s="234"/>
      <c r="PNK55" s="234"/>
      <c r="PNL55" s="234"/>
      <c r="PNM55" s="234"/>
      <c r="PNN55" s="234"/>
      <c r="PNO55" s="234"/>
      <c r="PNP55" s="234"/>
      <c r="PNQ55" s="234"/>
      <c r="PNR55" s="234"/>
      <c r="PNS55" s="234"/>
      <c r="PNT55" s="234"/>
      <c r="PNU55" s="234"/>
      <c r="PNV55" s="234"/>
      <c r="PNW55" s="234"/>
      <c r="PNX55" s="234"/>
      <c r="PNY55" s="234"/>
      <c r="PNZ55" s="234"/>
      <c r="POA55" s="234"/>
      <c r="POB55" s="234"/>
      <c r="POC55" s="234"/>
      <c r="POD55" s="234"/>
      <c r="POE55" s="234"/>
      <c r="POF55" s="234"/>
      <c r="POG55" s="234"/>
      <c r="POH55" s="234"/>
      <c r="POI55" s="234"/>
      <c r="POJ55" s="234"/>
      <c r="POK55" s="234"/>
      <c r="POL55" s="234"/>
      <c r="POM55" s="234"/>
      <c r="PON55" s="234"/>
      <c r="POO55" s="234"/>
      <c r="POP55" s="234"/>
      <c r="POQ55" s="234"/>
      <c r="POR55" s="234"/>
      <c r="POS55" s="234"/>
      <c r="POT55" s="234"/>
      <c r="POU55" s="234"/>
      <c r="POV55" s="234"/>
      <c r="POW55" s="234"/>
      <c r="POX55" s="234"/>
      <c r="POY55" s="234"/>
      <c r="POZ55" s="234"/>
      <c r="PPA55" s="234"/>
      <c r="PPB55" s="234"/>
      <c r="PPC55" s="234"/>
      <c r="PPD55" s="234"/>
      <c r="PPE55" s="234"/>
      <c r="PPF55" s="234"/>
      <c r="PPG55" s="234"/>
      <c r="PPH55" s="234"/>
      <c r="PPI55" s="234"/>
      <c r="PPJ55" s="234"/>
      <c r="PPK55" s="234"/>
      <c r="PPL55" s="234"/>
      <c r="PPM55" s="234"/>
      <c r="PPN55" s="234"/>
      <c r="PPO55" s="234"/>
      <c r="PPP55" s="234"/>
      <c r="PPQ55" s="234"/>
      <c r="PPR55" s="234"/>
      <c r="PPS55" s="234"/>
      <c r="PPT55" s="234"/>
      <c r="PPU55" s="234"/>
      <c r="PPV55" s="234"/>
      <c r="PPW55" s="234"/>
      <c r="PPX55" s="234"/>
      <c r="PPY55" s="234"/>
      <c r="PPZ55" s="234"/>
      <c r="PQA55" s="234"/>
      <c r="PQB55" s="234"/>
      <c r="PQC55" s="234"/>
      <c r="PQD55" s="234"/>
      <c r="PQE55" s="234"/>
      <c r="PQF55" s="234"/>
      <c r="PQG55" s="234"/>
      <c r="PQH55" s="234"/>
      <c r="PQI55" s="234"/>
      <c r="PQJ55" s="234"/>
      <c r="PQK55" s="234"/>
      <c r="PQL55" s="234"/>
      <c r="PQM55" s="234"/>
      <c r="PQN55" s="234"/>
      <c r="PQO55" s="234"/>
      <c r="PQP55" s="234"/>
      <c r="PQQ55" s="234"/>
      <c r="PQR55" s="234"/>
      <c r="PQS55" s="234"/>
      <c r="PQT55" s="234"/>
      <c r="PQU55" s="234"/>
      <c r="PQV55" s="234"/>
      <c r="PQW55" s="234"/>
      <c r="PQX55" s="234"/>
      <c r="PQY55" s="234"/>
      <c r="PQZ55" s="234"/>
      <c r="PRA55" s="234"/>
      <c r="PRB55" s="234"/>
      <c r="PRC55" s="234"/>
      <c r="PRD55" s="234"/>
      <c r="PRE55" s="234"/>
      <c r="PRF55" s="234"/>
      <c r="PRG55" s="234"/>
      <c r="PRH55" s="234"/>
      <c r="PRI55" s="234"/>
      <c r="PRJ55" s="234"/>
      <c r="PRK55" s="234"/>
      <c r="PRL55" s="234"/>
      <c r="PRM55" s="234"/>
      <c r="PRN55" s="234"/>
      <c r="PRO55" s="234"/>
      <c r="PRP55" s="234"/>
      <c r="PRQ55" s="234"/>
      <c r="PRR55" s="234"/>
      <c r="PRS55" s="234"/>
      <c r="PRT55" s="234"/>
      <c r="PRU55" s="234"/>
      <c r="PRV55" s="234"/>
      <c r="PRW55" s="234"/>
      <c r="PRX55" s="234"/>
      <c r="PRY55" s="234"/>
      <c r="PRZ55" s="234"/>
      <c r="PSA55" s="234"/>
      <c r="PSB55" s="234"/>
      <c r="PSC55" s="234"/>
      <c r="PSD55" s="234"/>
      <c r="PSE55" s="234"/>
      <c r="PSF55" s="234"/>
      <c r="PSG55" s="234"/>
      <c r="PSH55" s="234"/>
      <c r="PSI55" s="234"/>
      <c r="PSJ55" s="234"/>
      <c r="PSK55" s="234"/>
      <c r="PSL55" s="234"/>
      <c r="PSM55" s="234"/>
      <c r="PSN55" s="234"/>
      <c r="PSO55" s="234"/>
      <c r="PSP55" s="234"/>
      <c r="PSQ55" s="234"/>
      <c r="PSR55" s="234"/>
      <c r="PSS55" s="234"/>
      <c r="PST55" s="234"/>
      <c r="PSU55" s="234"/>
      <c r="PSV55" s="234"/>
      <c r="PSW55" s="234"/>
      <c r="PSX55" s="234"/>
      <c r="PSY55" s="234"/>
      <c r="PSZ55" s="234"/>
      <c r="PTA55" s="234"/>
      <c r="PTB55" s="234"/>
      <c r="PTC55" s="234"/>
      <c r="PTD55" s="234"/>
      <c r="PTE55" s="234"/>
      <c r="PTF55" s="234"/>
      <c r="PTG55" s="234"/>
      <c r="PTH55" s="234"/>
      <c r="PTI55" s="234"/>
      <c r="PTJ55" s="234"/>
      <c r="PTK55" s="234"/>
      <c r="PTL55" s="234"/>
      <c r="PTM55" s="234"/>
      <c r="PTN55" s="234"/>
      <c r="PTO55" s="234"/>
      <c r="PTP55" s="234"/>
      <c r="PTQ55" s="234"/>
      <c r="PTR55" s="234"/>
      <c r="PTS55" s="234"/>
      <c r="PTT55" s="234"/>
      <c r="PTU55" s="234"/>
      <c r="PTV55" s="234"/>
      <c r="PTW55" s="234"/>
      <c r="PTX55" s="234"/>
      <c r="PTY55" s="234"/>
      <c r="PTZ55" s="234"/>
      <c r="PUA55" s="234"/>
      <c r="PUB55" s="234"/>
      <c r="PUC55" s="234"/>
      <c r="PUD55" s="234"/>
      <c r="PUE55" s="234"/>
      <c r="PUF55" s="234"/>
      <c r="PUG55" s="234"/>
      <c r="PUH55" s="234"/>
      <c r="PUI55" s="234"/>
      <c r="PUJ55" s="234"/>
      <c r="PUK55" s="234"/>
      <c r="PUL55" s="234"/>
      <c r="PUM55" s="234"/>
      <c r="PUN55" s="234"/>
      <c r="PUO55" s="234"/>
      <c r="PUP55" s="234"/>
      <c r="PUQ55" s="234"/>
      <c r="PUR55" s="234"/>
      <c r="PUS55" s="234"/>
      <c r="PUT55" s="234"/>
      <c r="PUU55" s="234"/>
      <c r="PUV55" s="234"/>
      <c r="PUW55" s="234"/>
      <c r="PUX55" s="234"/>
      <c r="PUY55" s="234"/>
      <c r="PUZ55" s="234"/>
      <c r="PVA55" s="234"/>
      <c r="PVB55" s="234"/>
      <c r="PVC55" s="234"/>
      <c r="PVD55" s="234"/>
      <c r="PVE55" s="234"/>
      <c r="PVF55" s="234"/>
      <c r="PVG55" s="234"/>
      <c r="PVH55" s="234"/>
      <c r="PVI55" s="234"/>
      <c r="PVJ55" s="234"/>
      <c r="PVK55" s="234"/>
      <c r="PVL55" s="234"/>
      <c r="PVM55" s="234"/>
      <c r="PVN55" s="234"/>
      <c r="PVO55" s="234"/>
      <c r="PVP55" s="234"/>
      <c r="PVQ55" s="234"/>
      <c r="PVR55" s="234"/>
      <c r="PVS55" s="234"/>
      <c r="PVT55" s="234"/>
      <c r="PVU55" s="234"/>
      <c r="PVV55" s="234"/>
      <c r="PVW55" s="234"/>
      <c r="PVX55" s="234"/>
      <c r="PVY55" s="234"/>
      <c r="PVZ55" s="234"/>
      <c r="PWA55" s="234"/>
      <c r="PWB55" s="234"/>
      <c r="PWC55" s="234"/>
      <c r="PWD55" s="234"/>
      <c r="PWE55" s="234"/>
      <c r="PWF55" s="234"/>
      <c r="PWG55" s="234"/>
      <c r="PWH55" s="234"/>
      <c r="PWI55" s="234"/>
      <c r="PWJ55" s="234"/>
      <c r="PWK55" s="234"/>
      <c r="PWL55" s="234"/>
      <c r="PWM55" s="234"/>
      <c r="PWN55" s="234"/>
      <c r="PWO55" s="234"/>
      <c r="PWP55" s="234"/>
      <c r="PWQ55" s="234"/>
      <c r="PWR55" s="234"/>
      <c r="PWS55" s="234"/>
      <c r="PWT55" s="234"/>
      <c r="PWU55" s="234"/>
      <c r="PWV55" s="234"/>
      <c r="PWW55" s="234"/>
      <c r="PWX55" s="234"/>
      <c r="PWY55" s="234"/>
      <c r="PWZ55" s="234"/>
      <c r="PXA55" s="234"/>
      <c r="PXB55" s="234"/>
      <c r="PXC55" s="234"/>
      <c r="PXD55" s="234"/>
      <c r="PXE55" s="234"/>
      <c r="PXF55" s="234"/>
      <c r="PXG55" s="234"/>
      <c r="PXH55" s="234"/>
      <c r="PXI55" s="234"/>
      <c r="PXJ55" s="234"/>
      <c r="PXK55" s="234"/>
      <c r="PXL55" s="234"/>
      <c r="PXM55" s="234"/>
      <c r="PXN55" s="234"/>
      <c r="PXO55" s="234"/>
      <c r="PXP55" s="234"/>
      <c r="PXQ55" s="234"/>
      <c r="PXR55" s="234"/>
      <c r="PXS55" s="234"/>
      <c r="PXT55" s="234"/>
      <c r="PXU55" s="234"/>
      <c r="PXV55" s="234"/>
      <c r="PXW55" s="234"/>
      <c r="PXX55" s="234"/>
      <c r="PXY55" s="234"/>
      <c r="PXZ55" s="234"/>
      <c r="PYA55" s="234"/>
      <c r="PYB55" s="234"/>
      <c r="PYC55" s="234"/>
      <c r="PYD55" s="234"/>
      <c r="PYE55" s="234"/>
      <c r="PYF55" s="234"/>
      <c r="PYG55" s="234"/>
      <c r="PYH55" s="234"/>
      <c r="PYI55" s="234"/>
      <c r="PYJ55" s="234"/>
      <c r="PYK55" s="234"/>
      <c r="PYL55" s="234"/>
      <c r="PYM55" s="234"/>
      <c r="PYN55" s="234"/>
      <c r="PYO55" s="234"/>
      <c r="PYP55" s="234"/>
      <c r="PYQ55" s="234"/>
      <c r="PYR55" s="234"/>
      <c r="PYS55" s="234"/>
      <c r="PYT55" s="234"/>
      <c r="PYU55" s="234"/>
      <c r="PYV55" s="234"/>
      <c r="PYW55" s="234"/>
      <c r="PYX55" s="234"/>
      <c r="PYY55" s="234"/>
      <c r="PYZ55" s="234"/>
      <c r="PZA55" s="234"/>
      <c r="PZB55" s="234"/>
      <c r="PZC55" s="234"/>
      <c r="PZD55" s="234"/>
      <c r="PZE55" s="234"/>
      <c r="PZF55" s="234"/>
      <c r="PZG55" s="234"/>
      <c r="PZH55" s="234"/>
      <c r="PZI55" s="234"/>
      <c r="PZJ55" s="234"/>
      <c r="PZK55" s="234"/>
      <c r="PZL55" s="234"/>
      <c r="PZM55" s="234"/>
      <c r="PZN55" s="234"/>
      <c r="PZO55" s="234"/>
      <c r="PZP55" s="234"/>
      <c r="PZQ55" s="234"/>
      <c r="PZR55" s="234"/>
      <c r="PZS55" s="234"/>
      <c r="PZT55" s="234"/>
      <c r="PZU55" s="234"/>
      <c r="PZV55" s="234"/>
      <c r="PZW55" s="234"/>
      <c r="PZX55" s="234"/>
      <c r="PZY55" s="234"/>
      <c r="PZZ55" s="234"/>
      <c r="QAA55" s="234"/>
      <c r="QAB55" s="234"/>
      <c r="QAC55" s="234"/>
      <c r="QAD55" s="234"/>
      <c r="QAE55" s="234"/>
      <c r="QAF55" s="234"/>
      <c r="QAG55" s="234"/>
      <c r="QAH55" s="234"/>
      <c r="QAI55" s="234"/>
      <c r="QAJ55" s="234"/>
      <c r="QAK55" s="234"/>
      <c r="QAL55" s="234"/>
      <c r="QAM55" s="234"/>
      <c r="QAN55" s="234"/>
      <c r="QAO55" s="234"/>
      <c r="QAP55" s="234"/>
      <c r="QAQ55" s="234"/>
      <c r="QAR55" s="234"/>
      <c r="QAS55" s="234"/>
      <c r="QAT55" s="234"/>
      <c r="QAU55" s="234"/>
      <c r="QAV55" s="234"/>
      <c r="QAW55" s="234"/>
      <c r="QAX55" s="234"/>
      <c r="QAY55" s="234"/>
      <c r="QAZ55" s="234"/>
      <c r="QBA55" s="234"/>
      <c r="QBB55" s="234"/>
      <c r="QBC55" s="234"/>
      <c r="QBD55" s="234"/>
      <c r="QBE55" s="234"/>
      <c r="QBF55" s="234"/>
      <c r="QBG55" s="234"/>
      <c r="QBH55" s="234"/>
      <c r="QBI55" s="234"/>
      <c r="QBJ55" s="234"/>
      <c r="QBK55" s="234"/>
      <c r="QBL55" s="234"/>
      <c r="QBM55" s="234"/>
      <c r="QBN55" s="234"/>
      <c r="QBO55" s="234"/>
      <c r="QBP55" s="234"/>
      <c r="QBQ55" s="234"/>
      <c r="QBR55" s="234"/>
      <c r="QBS55" s="234"/>
      <c r="QBT55" s="234"/>
      <c r="QBU55" s="234"/>
      <c r="QBV55" s="234"/>
      <c r="QBW55" s="234"/>
      <c r="QBX55" s="234"/>
      <c r="QBY55" s="234"/>
      <c r="QBZ55" s="234"/>
      <c r="QCA55" s="234"/>
      <c r="QCB55" s="234"/>
      <c r="QCC55" s="234"/>
      <c r="QCD55" s="234"/>
      <c r="QCE55" s="234"/>
      <c r="QCF55" s="234"/>
      <c r="QCG55" s="234"/>
      <c r="QCH55" s="234"/>
      <c r="QCI55" s="234"/>
      <c r="QCJ55" s="234"/>
      <c r="QCK55" s="234"/>
      <c r="QCL55" s="234"/>
      <c r="QCM55" s="234"/>
      <c r="QCN55" s="234"/>
      <c r="QCO55" s="234"/>
      <c r="QCP55" s="234"/>
      <c r="QCQ55" s="234"/>
      <c r="QCR55" s="234"/>
      <c r="QCS55" s="234"/>
      <c r="QCT55" s="234"/>
      <c r="QCU55" s="234"/>
      <c r="QCV55" s="234"/>
      <c r="QCW55" s="234"/>
      <c r="QCX55" s="234"/>
      <c r="QCY55" s="234"/>
      <c r="QCZ55" s="234"/>
      <c r="QDA55" s="234"/>
      <c r="QDB55" s="234"/>
      <c r="QDC55" s="234"/>
      <c r="QDD55" s="234"/>
      <c r="QDE55" s="234"/>
      <c r="QDF55" s="234"/>
      <c r="QDG55" s="234"/>
      <c r="QDH55" s="234"/>
      <c r="QDI55" s="234"/>
      <c r="QDJ55" s="234"/>
      <c r="QDK55" s="234"/>
      <c r="QDL55" s="234"/>
      <c r="QDM55" s="234"/>
      <c r="QDN55" s="234"/>
      <c r="QDO55" s="234"/>
      <c r="QDP55" s="234"/>
      <c r="QDQ55" s="234"/>
      <c r="QDR55" s="234"/>
      <c r="QDS55" s="234"/>
      <c r="QDT55" s="234"/>
      <c r="QDU55" s="234"/>
      <c r="QDV55" s="234"/>
      <c r="QDW55" s="234"/>
      <c r="QDX55" s="234"/>
      <c r="QDY55" s="234"/>
      <c r="QDZ55" s="234"/>
      <c r="QEA55" s="234"/>
      <c r="QEB55" s="234"/>
      <c r="QEC55" s="234"/>
      <c r="QED55" s="234"/>
      <c r="QEE55" s="234"/>
      <c r="QEF55" s="234"/>
      <c r="QEG55" s="234"/>
      <c r="QEH55" s="234"/>
      <c r="QEI55" s="234"/>
      <c r="QEJ55" s="234"/>
      <c r="QEK55" s="234"/>
      <c r="QEL55" s="234"/>
      <c r="QEM55" s="234"/>
      <c r="QEN55" s="234"/>
      <c r="QEO55" s="234"/>
      <c r="QEP55" s="234"/>
      <c r="QEQ55" s="234"/>
      <c r="QER55" s="234"/>
      <c r="QES55" s="234"/>
      <c r="QET55" s="234"/>
      <c r="QEU55" s="234"/>
      <c r="QEV55" s="234"/>
      <c r="QEW55" s="234"/>
      <c r="QEX55" s="234"/>
      <c r="QEY55" s="234"/>
      <c r="QEZ55" s="234"/>
      <c r="QFA55" s="234"/>
      <c r="QFB55" s="234"/>
      <c r="QFC55" s="234"/>
      <c r="QFD55" s="234"/>
      <c r="QFE55" s="234"/>
      <c r="QFF55" s="234"/>
      <c r="QFG55" s="234"/>
      <c r="QFH55" s="234"/>
      <c r="QFI55" s="234"/>
      <c r="QFJ55" s="234"/>
      <c r="QFK55" s="234"/>
      <c r="QFL55" s="234"/>
      <c r="QFM55" s="234"/>
      <c r="QFN55" s="234"/>
      <c r="QFO55" s="234"/>
      <c r="QFP55" s="234"/>
      <c r="QFQ55" s="234"/>
      <c r="QFR55" s="234"/>
      <c r="QFS55" s="234"/>
      <c r="QFT55" s="234"/>
      <c r="QFU55" s="234"/>
      <c r="QFV55" s="234"/>
      <c r="QFW55" s="234"/>
      <c r="QFX55" s="234"/>
      <c r="QFY55" s="234"/>
      <c r="QFZ55" s="234"/>
      <c r="QGA55" s="234"/>
      <c r="QGB55" s="234"/>
      <c r="QGC55" s="234"/>
      <c r="QGD55" s="234"/>
      <c r="QGE55" s="234"/>
      <c r="QGF55" s="234"/>
      <c r="QGG55" s="234"/>
      <c r="QGH55" s="234"/>
      <c r="QGI55" s="234"/>
      <c r="QGJ55" s="234"/>
      <c r="QGK55" s="234"/>
      <c r="QGL55" s="234"/>
      <c r="QGM55" s="234"/>
      <c r="QGN55" s="234"/>
      <c r="QGO55" s="234"/>
      <c r="QGP55" s="234"/>
      <c r="QGQ55" s="234"/>
      <c r="QGR55" s="234"/>
      <c r="QGS55" s="234"/>
      <c r="QGT55" s="234"/>
      <c r="QGU55" s="234"/>
      <c r="QGV55" s="234"/>
      <c r="QGW55" s="234"/>
      <c r="QGX55" s="234"/>
      <c r="QGY55" s="234"/>
      <c r="QGZ55" s="234"/>
      <c r="QHA55" s="234"/>
      <c r="QHB55" s="234"/>
      <c r="QHC55" s="234"/>
      <c r="QHD55" s="234"/>
      <c r="QHE55" s="234"/>
      <c r="QHF55" s="234"/>
      <c r="QHG55" s="234"/>
      <c r="QHH55" s="234"/>
      <c r="QHI55" s="234"/>
      <c r="QHJ55" s="234"/>
      <c r="QHK55" s="234"/>
      <c r="QHL55" s="234"/>
      <c r="QHM55" s="234"/>
      <c r="QHN55" s="234"/>
      <c r="QHO55" s="234"/>
      <c r="QHP55" s="234"/>
      <c r="QHQ55" s="234"/>
      <c r="QHR55" s="234"/>
      <c r="QHS55" s="234"/>
      <c r="QHT55" s="234"/>
      <c r="QHU55" s="234"/>
      <c r="QHV55" s="234"/>
      <c r="QHW55" s="234"/>
      <c r="QHX55" s="234"/>
      <c r="QHY55" s="234"/>
      <c r="QHZ55" s="234"/>
      <c r="QIA55" s="234"/>
      <c r="QIB55" s="234"/>
      <c r="QIC55" s="234"/>
      <c r="QID55" s="234"/>
      <c r="QIE55" s="234"/>
      <c r="QIF55" s="234"/>
      <c r="QIG55" s="234"/>
      <c r="QIH55" s="234"/>
      <c r="QII55" s="234"/>
      <c r="QIJ55" s="234"/>
      <c r="QIK55" s="234"/>
      <c r="QIL55" s="234"/>
      <c r="QIM55" s="234"/>
      <c r="QIN55" s="234"/>
      <c r="QIO55" s="234"/>
      <c r="QIP55" s="234"/>
      <c r="QIQ55" s="234"/>
      <c r="QIR55" s="234"/>
      <c r="QIS55" s="234"/>
      <c r="QIT55" s="234"/>
      <c r="QIU55" s="234"/>
      <c r="QIV55" s="234"/>
      <c r="QIW55" s="234"/>
      <c r="QIX55" s="234"/>
      <c r="QIY55" s="234"/>
      <c r="QIZ55" s="234"/>
      <c r="QJA55" s="234"/>
      <c r="QJB55" s="234"/>
      <c r="QJC55" s="234"/>
      <c r="QJD55" s="234"/>
      <c r="QJE55" s="234"/>
      <c r="QJF55" s="234"/>
      <c r="QJG55" s="234"/>
      <c r="QJH55" s="234"/>
      <c r="QJI55" s="234"/>
      <c r="QJJ55" s="234"/>
      <c r="QJK55" s="234"/>
      <c r="QJL55" s="234"/>
      <c r="QJM55" s="234"/>
      <c r="QJN55" s="234"/>
      <c r="QJO55" s="234"/>
      <c r="QJP55" s="234"/>
      <c r="QJQ55" s="234"/>
      <c r="QJR55" s="234"/>
      <c r="QJS55" s="234"/>
      <c r="QJT55" s="234"/>
      <c r="QJU55" s="234"/>
      <c r="QJV55" s="234"/>
      <c r="QJW55" s="234"/>
      <c r="QJX55" s="234"/>
      <c r="QJY55" s="234"/>
      <c r="QJZ55" s="234"/>
      <c r="QKA55" s="234"/>
      <c r="QKB55" s="234"/>
      <c r="QKC55" s="234"/>
      <c r="QKD55" s="234"/>
      <c r="QKE55" s="234"/>
      <c r="QKF55" s="234"/>
      <c r="QKG55" s="234"/>
      <c r="QKH55" s="234"/>
      <c r="QKI55" s="234"/>
      <c r="QKJ55" s="234"/>
      <c r="QKK55" s="234"/>
      <c r="QKL55" s="234"/>
      <c r="QKM55" s="234"/>
      <c r="QKN55" s="234"/>
      <c r="QKO55" s="234"/>
      <c r="QKP55" s="234"/>
      <c r="QKQ55" s="234"/>
      <c r="QKR55" s="234"/>
      <c r="QKS55" s="234"/>
      <c r="QKT55" s="234"/>
      <c r="QKU55" s="234"/>
      <c r="QKV55" s="234"/>
      <c r="QKW55" s="234"/>
      <c r="QKX55" s="234"/>
      <c r="QKY55" s="234"/>
      <c r="QKZ55" s="234"/>
      <c r="QLA55" s="234"/>
      <c r="QLB55" s="234"/>
      <c r="QLC55" s="234"/>
      <c r="QLD55" s="234"/>
      <c r="QLE55" s="234"/>
      <c r="QLF55" s="234"/>
      <c r="QLG55" s="234"/>
      <c r="QLH55" s="234"/>
      <c r="QLI55" s="234"/>
      <c r="QLJ55" s="234"/>
      <c r="QLK55" s="234"/>
      <c r="QLL55" s="234"/>
      <c r="QLM55" s="234"/>
      <c r="QLN55" s="234"/>
      <c r="QLO55" s="234"/>
      <c r="QLP55" s="234"/>
      <c r="QLQ55" s="234"/>
      <c r="QLR55" s="234"/>
      <c r="QLS55" s="234"/>
      <c r="QLT55" s="234"/>
      <c r="QLU55" s="234"/>
      <c r="QLV55" s="234"/>
      <c r="QLW55" s="234"/>
      <c r="QLX55" s="234"/>
      <c r="QLY55" s="234"/>
      <c r="QLZ55" s="234"/>
      <c r="QMA55" s="234"/>
      <c r="QMB55" s="234"/>
      <c r="QMC55" s="234"/>
      <c r="QMD55" s="234"/>
      <c r="QME55" s="234"/>
      <c r="QMF55" s="234"/>
      <c r="QMG55" s="234"/>
      <c r="QMH55" s="234"/>
      <c r="QMI55" s="234"/>
      <c r="QMJ55" s="234"/>
      <c r="QMK55" s="234"/>
      <c r="QML55" s="234"/>
      <c r="QMM55" s="234"/>
      <c r="QMN55" s="234"/>
      <c r="QMO55" s="234"/>
      <c r="QMP55" s="234"/>
      <c r="QMQ55" s="234"/>
      <c r="QMR55" s="234"/>
      <c r="QMS55" s="234"/>
      <c r="QMT55" s="234"/>
      <c r="QMU55" s="234"/>
      <c r="QMV55" s="234"/>
      <c r="QMW55" s="234"/>
      <c r="QMX55" s="234"/>
      <c r="QMY55" s="234"/>
      <c r="QMZ55" s="234"/>
      <c r="QNA55" s="234"/>
      <c r="QNB55" s="234"/>
      <c r="QNC55" s="234"/>
      <c r="QND55" s="234"/>
      <c r="QNE55" s="234"/>
      <c r="QNF55" s="234"/>
      <c r="QNG55" s="234"/>
      <c r="QNH55" s="234"/>
      <c r="QNI55" s="234"/>
      <c r="QNJ55" s="234"/>
      <c r="QNK55" s="234"/>
      <c r="QNL55" s="234"/>
      <c r="QNM55" s="234"/>
      <c r="QNN55" s="234"/>
      <c r="QNO55" s="234"/>
      <c r="QNP55" s="234"/>
      <c r="QNQ55" s="234"/>
      <c r="QNR55" s="234"/>
      <c r="QNS55" s="234"/>
      <c r="QNT55" s="234"/>
      <c r="QNU55" s="234"/>
      <c r="QNV55" s="234"/>
      <c r="QNW55" s="234"/>
      <c r="QNX55" s="234"/>
      <c r="QNY55" s="234"/>
      <c r="QNZ55" s="234"/>
      <c r="QOA55" s="234"/>
      <c r="QOB55" s="234"/>
      <c r="QOC55" s="234"/>
      <c r="QOD55" s="234"/>
      <c r="QOE55" s="234"/>
      <c r="QOF55" s="234"/>
      <c r="QOG55" s="234"/>
      <c r="QOH55" s="234"/>
      <c r="QOI55" s="234"/>
      <c r="QOJ55" s="234"/>
      <c r="QOK55" s="234"/>
      <c r="QOL55" s="234"/>
      <c r="QOM55" s="234"/>
      <c r="QON55" s="234"/>
      <c r="QOO55" s="234"/>
      <c r="QOP55" s="234"/>
      <c r="QOQ55" s="234"/>
      <c r="QOR55" s="234"/>
      <c r="QOS55" s="234"/>
      <c r="QOT55" s="234"/>
      <c r="QOU55" s="234"/>
      <c r="QOV55" s="234"/>
      <c r="QOW55" s="234"/>
      <c r="QOX55" s="234"/>
      <c r="QOY55" s="234"/>
      <c r="QOZ55" s="234"/>
      <c r="QPA55" s="234"/>
      <c r="QPB55" s="234"/>
      <c r="QPC55" s="234"/>
      <c r="QPD55" s="234"/>
      <c r="QPE55" s="234"/>
      <c r="QPF55" s="234"/>
      <c r="QPG55" s="234"/>
      <c r="QPH55" s="234"/>
      <c r="QPI55" s="234"/>
      <c r="QPJ55" s="234"/>
      <c r="QPK55" s="234"/>
      <c r="QPL55" s="234"/>
      <c r="QPM55" s="234"/>
      <c r="QPN55" s="234"/>
      <c r="QPO55" s="234"/>
      <c r="QPP55" s="234"/>
      <c r="QPQ55" s="234"/>
      <c r="QPR55" s="234"/>
      <c r="QPS55" s="234"/>
      <c r="QPT55" s="234"/>
      <c r="QPU55" s="234"/>
      <c r="QPV55" s="234"/>
      <c r="QPW55" s="234"/>
      <c r="QPX55" s="234"/>
      <c r="QPY55" s="234"/>
      <c r="QPZ55" s="234"/>
      <c r="QQA55" s="234"/>
      <c r="QQB55" s="234"/>
      <c r="QQC55" s="234"/>
      <c r="QQD55" s="234"/>
      <c r="QQE55" s="234"/>
      <c r="QQF55" s="234"/>
      <c r="QQG55" s="234"/>
      <c r="QQH55" s="234"/>
      <c r="QQI55" s="234"/>
      <c r="QQJ55" s="234"/>
      <c r="QQK55" s="234"/>
      <c r="QQL55" s="234"/>
      <c r="QQM55" s="234"/>
      <c r="QQN55" s="234"/>
      <c r="QQO55" s="234"/>
      <c r="QQP55" s="234"/>
      <c r="QQQ55" s="234"/>
      <c r="QQR55" s="234"/>
      <c r="QQS55" s="234"/>
      <c r="QQT55" s="234"/>
      <c r="QQU55" s="234"/>
      <c r="QQV55" s="234"/>
      <c r="QQW55" s="234"/>
      <c r="QQX55" s="234"/>
      <c r="QQY55" s="234"/>
      <c r="QQZ55" s="234"/>
      <c r="QRA55" s="234"/>
      <c r="QRB55" s="234"/>
      <c r="QRC55" s="234"/>
      <c r="QRD55" s="234"/>
      <c r="QRE55" s="234"/>
      <c r="QRF55" s="234"/>
      <c r="QRG55" s="234"/>
      <c r="QRH55" s="234"/>
      <c r="QRI55" s="234"/>
      <c r="QRJ55" s="234"/>
      <c r="QRK55" s="234"/>
      <c r="QRL55" s="234"/>
      <c r="QRM55" s="234"/>
      <c r="QRN55" s="234"/>
      <c r="QRO55" s="234"/>
      <c r="QRP55" s="234"/>
      <c r="QRQ55" s="234"/>
      <c r="QRR55" s="234"/>
      <c r="QRS55" s="234"/>
      <c r="QRT55" s="234"/>
      <c r="QRU55" s="234"/>
      <c r="QRV55" s="234"/>
      <c r="QRW55" s="234"/>
      <c r="QRX55" s="234"/>
      <c r="QRY55" s="234"/>
      <c r="QRZ55" s="234"/>
      <c r="QSA55" s="234"/>
      <c r="QSB55" s="234"/>
      <c r="QSC55" s="234"/>
      <c r="QSD55" s="234"/>
      <c r="QSE55" s="234"/>
      <c r="QSF55" s="234"/>
      <c r="QSG55" s="234"/>
      <c r="QSH55" s="234"/>
      <c r="QSI55" s="234"/>
      <c r="QSJ55" s="234"/>
      <c r="QSK55" s="234"/>
      <c r="QSL55" s="234"/>
      <c r="QSM55" s="234"/>
      <c r="QSN55" s="234"/>
      <c r="QSO55" s="234"/>
      <c r="QSP55" s="234"/>
      <c r="QSQ55" s="234"/>
      <c r="QSR55" s="234"/>
      <c r="QSS55" s="234"/>
      <c r="QST55" s="234"/>
      <c r="QSU55" s="234"/>
      <c r="QSV55" s="234"/>
      <c r="QSW55" s="234"/>
      <c r="QSX55" s="234"/>
      <c r="QSY55" s="234"/>
      <c r="QSZ55" s="234"/>
      <c r="QTA55" s="234"/>
      <c r="QTB55" s="234"/>
      <c r="QTC55" s="234"/>
      <c r="QTD55" s="234"/>
      <c r="QTE55" s="234"/>
      <c r="QTF55" s="234"/>
      <c r="QTG55" s="234"/>
      <c r="QTH55" s="234"/>
      <c r="QTI55" s="234"/>
      <c r="QTJ55" s="234"/>
      <c r="QTK55" s="234"/>
      <c r="QTL55" s="234"/>
      <c r="QTM55" s="234"/>
      <c r="QTN55" s="234"/>
      <c r="QTO55" s="234"/>
      <c r="QTP55" s="234"/>
      <c r="QTQ55" s="234"/>
      <c r="QTR55" s="234"/>
      <c r="QTS55" s="234"/>
      <c r="QTT55" s="234"/>
      <c r="QTU55" s="234"/>
      <c r="QTV55" s="234"/>
      <c r="QTW55" s="234"/>
      <c r="QTX55" s="234"/>
      <c r="QTY55" s="234"/>
      <c r="QTZ55" s="234"/>
      <c r="QUA55" s="234"/>
      <c r="QUB55" s="234"/>
      <c r="QUC55" s="234"/>
      <c r="QUD55" s="234"/>
      <c r="QUE55" s="234"/>
      <c r="QUF55" s="234"/>
      <c r="QUG55" s="234"/>
      <c r="QUH55" s="234"/>
      <c r="QUI55" s="234"/>
      <c r="QUJ55" s="234"/>
      <c r="QUK55" s="234"/>
      <c r="QUL55" s="234"/>
      <c r="QUM55" s="234"/>
      <c r="QUN55" s="234"/>
      <c r="QUO55" s="234"/>
      <c r="QUP55" s="234"/>
      <c r="QUQ55" s="234"/>
      <c r="QUR55" s="234"/>
      <c r="QUS55" s="234"/>
      <c r="QUT55" s="234"/>
      <c r="QUU55" s="234"/>
      <c r="QUV55" s="234"/>
      <c r="QUW55" s="234"/>
      <c r="QUX55" s="234"/>
      <c r="QUY55" s="234"/>
      <c r="QUZ55" s="234"/>
      <c r="QVA55" s="234"/>
      <c r="QVB55" s="234"/>
      <c r="QVC55" s="234"/>
      <c r="QVD55" s="234"/>
      <c r="QVE55" s="234"/>
      <c r="QVF55" s="234"/>
      <c r="QVG55" s="234"/>
      <c r="QVH55" s="234"/>
      <c r="QVI55" s="234"/>
      <c r="QVJ55" s="234"/>
      <c r="QVK55" s="234"/>
      <c r="QVL55" s="234"/>
      <c r="QVM55" s="234"/>
      <c r="QVN55" s="234"/>
      <c r="QVO55" s="234"/>
      <c r="QVP55" s="234"/>
      <c r="QVQ55" s="234"/>
      <c r="QVR55" s="234"/>
      <c r="QVS55" s="234"/>
      <c r="QVT55" s="234"/>
      <c r="QVU55" s="234"/>
      <c r="QVV55" s="234"/>
      <c r="QVW55" s="234"/>
      <c r="QVX55" s="234"/>
      <c r="QVY55" s="234"/>
      <c r="QVZ55" s="234"/>
      <c r="QWA55" s="234"/>
      <c r="QWB55" s="234"/>
      <c r="QWC55" s="234"/>
      <c r="QWD55" s="234"/>
      <c r="QWE55" s="234"/>
      <c r="QWF55" s="234"/>
      <c r="QWG55" s="234"/>
      <c r="QWH55" s="234"/>
      <c r="QWI55" s="234"/>
      <c r="QWJ55" s="234"/>
      <c r="QWK55" s="234"/>
      <c r="QWL55" s="234"/>
      <c r="QWM55" s="234"/>
      <c r="QWN55" s="234"/>
      <c r="QWO55" s="234"/>
      <c r="QWP55" s="234"/>
      <c r="QWQ55" s="234"/>
      <c r="QWR55" s="234"/>
      <c r="QWS55" s="234"/>
      <c r="QWT55" s="234"/>
      <c r="QWU55" s="234"/>
      <c r="QWV55" s="234"/>
      <c r="QWW55" s="234"/>
      <c r="QWX55" s="234"/>
      <c r="QWY55" s="234"/>
      <c r="QWZ55" s="234"/>
      <c r="QXA55" s="234"/>
      <c r="QXB55" s="234"/>
      <c r="QXC55" s="234"/>
      <c r="QXD55" s="234"/>
      <c r="QXE55" s="234"/>
      <c r="QXF55" s="234"/>
      <c r="QXG55" s="234"/>
      <c r="QXH55" s="234"/>
      <c r="QXI55" s="234"/>
      <c r="QXJ55" s="234"/>
      <c r="QXK55" s="234"/>
      <c r="QXL55" s="234"/>
      <c r="QXM55" s="234"/>
      <c r="QXN55" s="234"/>
      <c r="QXO55" s="234"/>
      <c r="QXP55" s="234"/>
      <c r="QXQ55" s="234"/>
      <c r="QXR55" s="234"/>
      <c r="QXS55" s="234"/>
      <c r="QXT55" s="234"/>
      <c r="QXU55" s="234"/>
      <c r="QXV55" s="234"/>
      <c r="QXW55" s="234"/>
      <c r="QXX55" s="234"/>
      <c r="QXY55" s="234"/>
      <c r="QXZ55" s="234"/>
      <c r="QYA55" s="234"/>
      <c r="QYB55" s="234"/>
      <c r="QYC55" s="234"/>
      <c r="QYD55" s="234"/>
      <c r="QYE55" s="234"/>
      <c r="QYF55" s="234"/>
      <c r="QYG55" s="234"/>
      <c r="QYH55" s="234"/>
      <c r="QYI55" s="234"/>
      <c r="QYJ55" s="234"/>
      <c r="QYK55" s="234"/>
      <c r="QYL55" s="234"/>
      <c r="QYM55" s="234"/>
      <c r="QYN55" s="234"/>
      <c r="QYO55" s="234"/>
      <c r="QYP55" s="234"/>
      <c r="QYQ55" s="234"/>
      <c r="QYR55" s="234"/>
      <c r="QYS55" s="234"/>
      <c r="QYT55" s="234"/>
      <c r="QYU55" s="234"/>
      <c r="QYV55" s="234"/>
      <c r="QYW55" s="234"/>
      <c r="QYX55" s="234"/>
      <c r="QYY55" s="234"/>
      <c r="QYZ55" s="234"/>
      <c r="QZA55" s="234"/>
      <c r="QZB55" s="234"/>
      <c r="QZC55" s="234"/>
      <c r="QZD55" s="234"/>
      <c r="QZE55" s="234"/>
      <c r="QZF55" s="234"/>
      <c r="QZG55" s="234"/>
      <c r="QZH55" s="234"/>
      <c r="QZI55" s="234"/>
      <c r="QZJ55" s="234"/>
      <c r="QZK55" s="234"/>
      <c r="QZL55" s="234"/>
      <c r="QZM55" s="234"/>
      <c r="QZN55" s="234"/>
      <c r="QZO55" s="234"/>
      <c r="QZP55" s="234"/>
      <c r="QZQ55" s="234"/>
      <c r="QZR55" s="234"/>
      <c r="QZS55" s="234"/>
      <c r="QZT55" s="234"/>
      <c r="QZU55" s="234"/>
      <c r="QZV55" s="234"/>
      <c r="QZW55" s="234"/>
      <c r="QZX55" s="234"/>
      <c r="QZY55" s="234"/>
      <c r="QZZ55" s="234"/>
      <c r="RAA55" s="234"/>
      <c r="RAB55" s="234"/>
      <c r="RAC55" s="234"/>
      <c r="RAD55" s="234"/>
      <c r="RAE55" s="234"/>
      <c r="RAF55" s="234"/>
      <c r="RAG55" s="234"/>
      <c r="RAH55" s="234"/>
      <c r="RAI55" s="234"/>
      <c r="RAJ55" s="234"/>
      <c r="RAK55" s="234"/>
      <c r="RAL55" s="234"/>
      <c r="RAM55" s="234"/>
      <c r="RAN55" s="234"/>
      <c r="RAO55" s="234"/>
      <c r="RAP55" s="234"/>
      <c r="RAQ55" s="234"/>
      <c r="RAR55" s="234"/>
      <c r="RAS55" s="234"/>
      <c r="RAT55" s="234"/>
      <c r="RAU55" s="234"/>
      <c r="RAV55" s="234"/>
      <c r="RAW55" s="234"/>
      <c r="RAX55" s="234"/>
      <c r="RAY55" s="234"/>
      <c r="RAZ55" s="234"/>
      <c r="RBA55" s="234"/>
      <c r="RBB55" s="234"/>
      <c r="RBC55" s="234"/>
      <c r="RBD55" s="234"/>
      <c r="RBE55" s="234"/>
      <c r="RBF55" s="234"/>
      <c r="RBG55" s="234"/>
      <c r="RBH55" s="234"/>
      <c r="RBI55" s="234"/>
      <c r="RBJ55" s="234"/>
      <c r="RBK55" s="234"/>
      <c r="RBL55" s="234"/>
      <c r="RBM55" s="234"/>
      <c r="RBN55" s="234"/>
      <c r="RBO55" s="234"/>
      <c r="RBP55" s="234"/>
      <c r="RBQ55" s="234"/>
      <c r="RBR55" s="234"/>
      <c r="RBS55" s="234"/>
      <c r="RBT55" s="234"/>
      <c r="RBU55" s="234"/>
      <c r="RBV55" s="234"/>
      <c r="RBW55" s="234"/>
      <c r="RBX55" s="234"/>
      <c r="RBY55" s="234"/>
      <c r="RBZ55" s="234"/>
      <c r="RCA55" s="234"/>
      <c r="RCB55" s="234"/>
      <c r="RCC55" s="234"/>
      <c r="RCD55" s="234"/>
      <c r="RCE55" s="234"/>
      <c r="RCF55" s="234"/>
      <c r="RCG55" s="234"/>
      <c r="RCH55" s="234"/>
      <c r="RCI55" s="234"/>
      <c r="RCJ55" s="234"/>
      <c r="RCK55" s="234"/>
      <c r="RCL55" s="234"/>
      <c r="RCM55" s="234"/>
      <c r="RCN55" s="234"/>
      <c r="RCO55" s="234"/>
      <c r="RCP55" s="234"/>
      <c r="RCQ55" s="234"/>
      <c r="RCR55" s="234"/>
      <c r="RCS55" s="234"/>
      <c r="RCT55" s="234"/>
      <c r="RCU55" s="234"/>
      <c r="RCV55" s="234"/>
      <c r="RCW55" s="234"/>
      <c r="RCX55" s="234"/>
      <c r="RCY55" s="234"/>
      <c r="RCZ55" s="234"/>
      <c r="RDA55" s="234"/>
      <c r="RDB55" s="234"/>
      <c r="RDC55" s="234"/>
      <c r="RDD55" s="234"/>
      <c r="RDE55" s="234"/>
      <c r="RDF55" s="234"/>
      <c r="RDG55" s="234"/>
      <c r="RDH55" s="234"/>
      <c r="RDI55" s="234"/>
      <c r="RDJ55" s="234"/>
      <c r="RDK55" s="234"/>
      <c r="RDL55" s="234"/>
      <c r="RDM55" s="234"/>
      <c r="RDN55" s="234"/>
      <c r="RDO55" s="234"/>
      <c r="RDP55" s="234"/>
      <c r="RDQ55" s="234"/>
      <c r="RDR55" s="234"/>
      <c r="RDS55" s="234"/>
      <c r="RDT55" s="234"/>
      <c r="RDU55" s="234"/>
      <c r="RDV55" s="234"/>
      <c r="RDW55" s="234"/>
      <c r="RDX55" s="234"/>
      <c r="RDY55" s="234"/>
      <c r="RDZ55" s="234"/>
      <c r="REA55" s="234"/>
      <c r="REB55" s="234"/>
      <c r="REC55" s="234"/>
      <c r="RED55" s="234"/>
      <c r="REE55" s="234"/>
      <c r="REF55" s="234"/>
      <c r="REG55" s="234"/>
      <c r="REH55" s="234"/>
      <c r="REI55" s="234"/>
      <c r="REJ55" s="234"/>
      <c r="REK55" s="234"/>
      <c r="REL55" s="234"/>
      <c r="REM55" s="234"/>
      <c r="REN55" s="234"/>
      <c r="REO55" s="234"/>
      <c r="REP55" s="234"/>
      <c r="REQ55" s="234"/>
      <c r="RER55" s="234"/>
      <c r="RES55" s="234"/>
      <c r="RET55" s="234"/>
      <c r="REU55" s="234"/>
      <c r="REV55" s="234"/>
      <c r="REW55" s="234"/>
      <c r="REX55" s="234"/>
      <c r="REY55" s="234"/>
      <c r="REZ55" s="234"/>
      <c r="RFA55" s="234"/>
      <c r="RFB55" s="234"/>
      <c r="RFC55" s="234"/>
      <c r="RFD55" s="234"/>
      <c r="RFE55" s="234"/>
      <c r="RFF55" s="234"/>
      <c r="RFG55" s="234"/>
      <c r="RFH55" s="234"/>
      <c r="RFI55" s="234"/>
      <c r="RFJ55" s="234"/>
      <c r="RFK55" s="234"/>
      <c r="RFL55" s="234"/>
      <c r="RFM55" s="234"/>
      <c r="RFN55" s="234"/>
      <c r="RFO55" s="234"/>
      <c r="RFP55" s="234"/>
      <c r="RFQ55" s="234"/>
      <c r="RFR55" s="234"/>
      <c r="RFS55" s="234"/>
      <c r="RFT55" s="234"/>
      <c r="RFU55" s="234"/>
      <c r="RFV55" s="234"/>
      <c r="RFW55" s="234"/>
      <c r="RFX55" s="234"/>
      <c r="RFY55" s="234"/>
      <c r="RFZ55" s="234"/>
      <c r="RGA55" s="234"/>
      <c r="RGB55" s="234"/>
      <c r="RGC55" s="234"/>
      <c r="RGD55" s="234"/>
      <c r="RGE55" s="234"/>
      <c r="RGF55" s="234"/>
      <c r="RGG55" s="234"/>
      <c r="RGH55" s="234"/>
      <c r="RGI55" s="234"/>
      <c r="RGJ55" s="234"/>
      <c r="RGK55" s="234"/>
      <c r="RGL55" s="234"/>
      <c r="RGM55" s="234"/>
      <c r="RGN55" s="234"/>
      <c r="RGO55" s="234"/>
      <c r="RGP55" s="234"/>
      <c r="RGQ55" s="234"/>
      <c r="RGR55" s="234"/>
      <c r="RGS55" s="234"/>
      <c r="RGT55" s="234"/>
      <c r="RGU55" s="234"/>
      <c r="RGV55" s="234"/>
      <c r="RGW55" s="234"/>
      <c r="RGX55" s="234"/>
      <c r="RGY55" s="234"/>
      <c r="RGZ55" s="234"/>
      <c r="RHA55" s="234"/>
      <c r="RHB55" s="234"/>
      <c r="RHC55" s="234"/>
      <c r="RHD55" s="234"/>
      <c r="RHE55" s="234"/>
      <c r="RHF55" s="234"/>
      <c r="RHG55" s="234"/>
      <c r="RHH55" s="234"/>
      <c r="RHI55" s="234"/>
      <c r="RHJ55" s="234"/>
      <c r="RHK55" s="234"/>
      <c r="RHL55" s="234"/>
      <c r="RHM55" s="234"/>
      <c r="RHN55" s="234"/>
      <c r="RHO55" s="234"/>
      <c r="RHP55" s="234"/>
      <c r="RHQ55" s="234"/>
      <c r="RHR55" s="234"/>
      <c r="RHS55" s="234"/>
      <c r="RHT55" s="234"/>
      <c r="RHU55" s="234"/>
      <c r="RHV55" s="234"/>
      <c r="RHW55" s="234"/>
      <c r="RHX55" s="234"/>
      <c r="RHY55" s="234"/>
      <c r="RHZ55" s="234"/>
      <c r="RIA55" s="234"/>
      <c r="RIB55" s="234"/>
      <c r="RIC55" s="234"/>
      <c r="RID55" s="234"/>
      <c r="RIE55" s="234"/>
      <c r="RIF55" s="234"/>
      <c r="RIG55" s="234"/>
      <c r="RIH55" s="234"/>
      <c r="RII55" s="234"/>
      <c r="RIJ55" s="234"/>
      <c r="RIK55" s="234"/>
      <c r="RIL55" s="234"/>
      <c r="RIM55" s="234"/>
      <c r="RIN55" s="234"/>
      <c r="RIO55" s="234"/>
      <c r="RIP55" s="234"/>
      <c r="RIQ55" s="234"/>
      <c r="RIR55" s="234"/>
      <c r="RIS55" s="234"/>
      <c r="RIT55" s="234"/>
      <c r="RIU55" s="234"/>
      <c r="RIV55" s="234"/>
      <c r="RIW55" s="234"/>
      <c r="RIX55" s="234"/>
      <c r="RIY55" s="234"/>
      <c r="RIZ55" s="234"/>
      <c r="RJA55" s="234"/>
      <c r="RJB55" s="234"/>
      <c r="RJC55" s="234"/>
      <c r="RJD55" s="234"/>
      <c r="RJE55" s="234"/>
      <c r="RJF55" s="234"/>
      <c r="RJG55" s="234"/>
      <c r="RJH55" s="234"/>
      <c r="RJI55" s="234"/>
      <c r="RJJ55" s="234"/>
      <c r="RJK55" s="234"/>
      <c r="RJL55" s="234"/>
      <c r="RJM55" s="234"/>
      <c r="RJN55" s="234"/>
      <c r="RJO55" s="234"/>
      <c r="RJP55" s="234"/>
      <c r="RJQ55" s="234"/>
      <c r="RJR55" s="234"/>
      <c r="RJS55" s="234"/>
      <c r="RJT55" s="234"/>
      <c r="RJU55" s="234"/>
      <c r="RJV55" s="234"/>
      <c r="RJW55" s="234"/>
      <c r="RJX55" s="234"/>
      <c r="RJY55" s="234"/>
      <c r="RJZ55" s="234"/>
      <c r="RKA55" s="234"/>
      <c r="RKB55" s="234"/>
      <c r="RKC55" s="234"/>
      <c r="RKD55" s="234"/>
      <c r="RKE55" s="234"/>
      <c r="RKF55" s="234"/>
      <c r="RKG55" s="234"/>
      <c r="RKH55" s="234"/>
      <c r="RKI55" s="234"/>
      <c r="RKJ55" s="234"/>
      <c r="RKK55" s="234"/>
      <c r="RKL55" s="234"/>
      <c r="RKM55" s="234"/>
      <c r="RKN55" s="234"/>
      <c r="RKO55" s="234"/>
      <c r="RKP55" s="234"/>
      <c r="RKQ55" s="234"/>
      <c r="RKR55" s="234"/>
      <c r="RKS55" s="234"/>
      <c r="RKT55" s="234"/>
      <c r="RKU55" s="234"/>
      <c r="RKV55" s="234"/>
      <c r="RKW55" s="234"/>
      <c r="RKX55" s="234"/>
      <c r="RKY55" s="234"/>
      <c r="RKZ55" s="234"/>
      <c r="RLA55" s="234"/>
      <c r="RLB55" s="234"/>
      <c r="RLC55" s="234"/>
      <c r="RLD55" s="234"/>
      <c r="RLE55" s="234"/>
      <c r="RLF55" s="234"/>
      <c r="RLG55" s="234"/>
      <c r="RLH55" s="234"/>
      <c r="RLI55" s="234"/>
      <c r="RLJ55" s="234"/>
      <c r="RLK55" s="234"/>
      <c r="RLL55" s="234"/>
      <c r="RLM55" s="234"/>
      <c r="RLN55" s="234"/>
      <c r="RLO55" s="234"/>
      <c r="RLP55" s="234"/>
      <c r="RLQ55" s="234"/>
      <c r="RLR55" s="234"/>
      <c r="RLS55" s="234"/>
      <c r="RLT55" s="234"/>
      <c r="RLU55" s="234"/>
      <c r="RLV55" s="234"/>
      <c r="RLW55" s="234"/>
      <c r="RLX55" s="234"/>
      <c r="RLY55" s="234"/>
      <c r="RLZ55" s="234"/>
      <c r="RMA55" s="234"/>
      <c r="RMB55" s="234"/>
      <c r="RMC55" s="234"/>
      <c r="RMD55" s="234"/>
      <c r="RME55" s="234"/>
      <c r="RMF55" s="234"/>
      <c r="RMG55" s="234"/>
      <c r="RMH55" s="234"/>
      <c r="RMI55" s="234"/>
      <c r="RMJ55" s="234"/>
      <c r="RMK55" s="234"/>
      <c r="RML55" s="234"/>
      <c r="RMM55" s="234"/>
      <c r="RMN55" s="234"/>
      <c r="RMO55" s="234"/>
      <c r="RMP55" s="234"/>
      <c r="RMQ55" s="234"/>
      <c r="RMR55" s="234"/>
      <c r="RMS55" s="234"/>
      <c r="RMT55" s="234"/>
      <c r="RMU55" s="234"/>
      <c r="RMV55" s="234"/>
      <c r="RMW55" s="234"/>
      <c r="RMX55" s="234"/>
      <c r="RMY55" s="234"/>
      <c r="RMZ55" s="234"/>
      <c r="RNA55" s="234"/>
      <c r="RNB55" s="234"/>
      <c r="RNC55" s="234"/>
      <c r="RND55" s="234"/>
      <c r="RNE55" s="234"/>
      <c r="RNF55" s="234"/>
      <c r="RNG55" s="234"/>
      <c r="RNH55" s="234"/>
      <c r="RNI55" s="234"/>
      <c r="RNJ55" s="234"/>
      <c r="RNK55" s="234"/>
      <c r="RNL55" s="234"/>
      <c r="RNM55" s="234"/>
      <c r="RNN55" s="234"/>
      <c r="RNO55" s="234"/>
      <c r="RNP55" s="234"/>
      <c r="RNQ55" s="234"/>
      <c r="RNR55" s="234"/>
      <c r="RNS55" s="234"/>
      <c r="RNT55" s="234"/>
      <c r="RNU55" s="234"/>
      <c r="RNV55" s="234"/>
      <c r="RNW55" s="234"/>
      <c r="RNX55" s="234"/>
      <c r="RNY55" s="234"/>
      <c r="RNZ55" s="234"/>
      <c r="ROA55" s="234"/>
      <c r="ROB55" s="234"/>
      <c r="ROC55" s="234"/>
      <c r="ROD55" s="234"/>
      <c r="ROE55" s="234"/>
      <c r="ROF55" s="234"/>
      <c r="ROG55" s="234"/>
      <c r="ROH55" s="234"/>
      <c r="ROI55" s="234"/>
      <c r="ROJ55" s="234"/>
      <c r="ROK55" s="234"/>
      <c r="ROL55" s="234"/>
      <c r="ROM55" s="234"/>
      <c r="RON55" s="234"/>
      <c r="ROO55" s="234"/>
      <c r="ROP55" s="234"/>
      <c r="ROQ55" s="234"/>
      <c r="ROR55" s="234"/>
      <c r="ROS55" s="234"/>
      <c r="ROT55" s="234"/>
      <c r="ROU55" s="234"/>
      <c r="ROV55" s="234"/>
      <c r="ROW55" s="234"/>
      <c r="ROX55" s="234"/>
      <c r="ROY55" s="234"/>
      <c r="ROZ55" s="234"/>
      <c r="RPA55" s="234"/>
      <c r="RPB55" s="234"/>
      <c r="RPC55" s="234"/>
      <c r="RPD55" s="234"/>
      <c r="RPE55" s="234"/>
      <c r="RPF55" s="234"/>
      <c r="RPG55" s="234"/>
      <c r="RPH55" s="234"/>
      <c r="RPI55" s="234"/>
      <c r="RPJ55" s="234"/>
      <c r="RPK55" s="234"/>
      <c r="RPL55" s="234"/>
      <c r="RPM55" s="234"/>
      <c r="RPN55" s="234"/>
      <c r="RPO55" s="234"/>
      <c r="RPP55" s="234"/>
      <c r="RPQ55" s="234"/>
      <c r="RPR55" s="234"/>
      <c r="RPS55" s="234"/>
      <c r="RPT55" s="234"/>
      <c r="RPU55" s="234"/>
      <c r="RPV55" s="234"/>
      <c r="RPW55" s="234"/>
      <c r="RPX55" s="234"/>
      <c r="RPY55" s="234"/>
      <c r="RPZ55" s="234"/>
      <c r="RQA55" s="234"/>
      <c r="RQB55" s="234"/>
      <c r="RQC55" s="234"/>
      <c r="RQD55" s="234"/>
      <c r="RQE55" s="234"/>
      <c r="RQF55" s="234"/>
      <c r="RQG55" s="234"/>
      <c r="RQH55" s="234"/>
      <c r="RQI55" s="234"/>
      <c r="RQJ55" s="234"/>
      <c r="RQK55" s="234"/>
      <c r="RQL55" s="234"/>
      <c r="RQM55" s="234"/>
      <c r="RQN55" s="234"/>
      <c r="RQO55" s="234"/>
      <c r="RQP55" s="234"/>
      <c r="RQQ55" s="234"/>
      <c r="RQR55" s="234"/>
      <c r="RQS55" s="234"/>
      <c r="RQT55" s="234"/>
      <c r="RQU55" s="234"/>
      <c r="RQV55" s="234"/>
      <c r="RQW55" s="234"/>
      <c r="RQX55" s="234"/>
      <c r="RQY55" s="234"/>
      <c r="RQZ55" s="234"/>
      <c r="RRA55" s="234"/>
      <c r="RRB55" s="234"/>
      <c r="RRC55" s="234"/>
      <c r="RRD55" s="234"/>
      <c r="RRE55" s="234"/>
      <c r="RRF55" s="234"/>
      <c r="RRG55" s="234"/>
      <c r="RRH55" s="234"/>
      <c r="RRI55" s="234"/>
      <c r="RRJ55" s="234"/>
      <c r="RRK55" s="234"/>
      <c r="RRL55" s="234"/>
      <c r="RRM55" s="234"/>
      <c r="RRN55" s="234"/>
      <c r="RRO55" s="234"/>
      <c r="RRP55" s="234"/>
      <c r="RRQ55" s="234"/>
      <c r="RRR55" s="234"/>
      <c r="RRS55" s="234"/>
      <c r="RRT55" s="234"/>
      <c r="RRU55" s="234"/>
      <c r="RRV55" s="234"/>
      <c r="RRW55" s="234"/>
      <c r="RRX55" s="234"/>
      <c r="RRY55" s="234"/>
      <c r="RRZ55" s="234"/>
      <c r="RSA55" s="234"/>
      <c r="RSB55" s="234"/>
      <c r="RSC55" s="234"/>
      <c r="RSD55" s="234"/>
      <c r="RSE55" s="234"/>
      <c r="RSF55" s="234"/>
      <c r="RSG55" s="234"/>
      <c r="RSH55" s="234"/>
      <c r="RSI55" s="234"/>
      <c r="RSJ55" s="234"/>
      <c r="RSK55" s="234"/>
      <c r="RSL55" s="234"/>
      <c r="RSM55" s="234"/>
      <c r="RSN55" s="234"/>
      <c r="RSO55" s="234"/>
      <c r="RSP55" s="234"/>
      <c r="RSQ55" s="234"/>
      <c r="RSR55" s="234"/>
      <c r="RSS55" s="234"/>
      <c r="RST55" s="234"/>
      <c r="RSU55" s="234"/>
      <c r="RSV55" s="234"/>
      <c r="RSW55" s="234"/>
      <c r="RSX55" s="234"/>
      <c r="RSY55" s="234"/>
      <c r="RSZ55" s="234"/>
      <c r="RTA55" s="234"/>
      <c r="RTB55" s="234"/>
      <c r="RTC55" s="234"/>
      <c r="RTD55" s="234"/>
      <c r="RTE55" s="234"/>
      <c r="RTF55" s="234"/>
      <c r="RTG55" s="234"/>
      <c r="RTH55" s="234"/>
      <c r="RTI55" s="234"/>
      <c r="RTJ55" s="234"/>
      <c r="RTK55" s="234"/>
      <c r="RTL55" s="234"/>
      <c r="RTM55" s="234"/>
      <c r="RTN55" s="234"/>
      <c r="RTO55" s="234"/>
      <c r="RTP55" s="234"/>
      <c r="RTQ55" s="234"/>
      <c r="RTR55" s="234"/>
      <c r="RTS55" s="234"/>
      <c r="RTT55" s="234"/>
      <c r="RTU55" s="234"/>
      <c r="RTV55" s="234"/>
      <c r="RTW55" s="234"/>
      <c r="RTX55" s="234"/>
      <c r="RTY55" s="234"/>
      <c r="RTZ55" s="234"/>
      <c r="RUA55" s="234"/>
      <c r="RUB55" s="234"/>
      <c r="RUC55" s="234"/>
      <c r="RUD55" s="234"/>
      <c r="RUE55" s="234"/>
      <c r="RUF55" s="234"/>
      <c r="RUG55" s="234"/>
      <c r="RUH55" s="234"/>
      <c r="RUI55" s="234"/>
      <c r="RUJ55" s="234"/>
      <c r="RUK55" s="234"/>
      <c r="RUL55" s="234"/>
      <c r="RUM55" s="234"/>
      <c r="RUN55" s="234"/>
      <c r="RUO55" s="234"/>
      <c r="RUP55" s="234"/>
      <c r="RUQ55" s="234"/>
      <c r="RUR55" s="234"/>
      <c r="RUS55" s="234"/>
      <c r="RUT55" s="234"/>
      <c r="RUU55" s="234"/>
      <c r="RUV55" s="234"/>
      <c r="RUW55" s="234"/>
      <c r="RUX55" s="234"/>
      <c r="RUY55" s="234"/>
      <c r="RUZ55" s="234"/>
      <c r="RVA55" s="234"/>
      <c r="RVB55" s="234"/>
      <c r="RVC55" s="234"/>
      <c r="RVD55" s="234"/>
      <c r="RVE55" s="234"/>
      <c r="RVF55" s="234"/>
      <c r="RVG55" s="234"/>
      <c r="RVH55" s="234"/>
      <c r="RVI55" s="234"/>
      <c r="RVJ55" s="234"/>
      <c r="RVK55" s="234"/>
      <c r="RVL55" s="234"/>
      <c r="RVM55" s="234"/>
      <c r="RVN55" s="234"/>
      <c r="RVO55" s="234"/>
      <c r="RVP55" s="234"/>
      <c r="RVQ55" s="234"/>
      <c r="RVR55" s="234"/>
      <c r="RVS55" s="234"/>
      <c r="RVT55" s="234"/>
      <c r="RVU55" s="234"/>
      <c r="RVV55" s="234"/>
      <c r="RVW55" s="234"/>
      <c r="RVX55" s="234"/>
      <c r="RVY55" s="234"/>
      <c r="RVZ55" s="234"/>
      <c r="RWA55" s="234"/>
      <c r="RWB55" s="234"/>
      <c r="RWC55" s="234"/>
      <c r="RWD55" s="234"/>
      <c r="RWE55" s="234"/>
      <c r="RWF55" s="234"/>
      <c r="RWG55" s="234"/>
      <c r="RWH55" s="234"/>
      <c r="RWI55" s="234"/>
      <c r="RWJ55" s="234"/>
      <c r="RWK55" s="234"/>
      <c r="RWL55" s="234"/>
      <c r="RWM55" s="234"/>
      <c r="RWN55" s="234"/>
      <c r="RWO55" s="234"/>
      <c r="RWP55" s="234"/>
      <c r="RWQ55" s="234"/>
      <c r="RWR55" s="234"/>
      <c r="RWS55" s="234"/>
      <c r="RWT55" s="234"/>
      <c r="RWU55" s="234"/>
      <c r="RWV55" s="234"/>
      <c r="RWW55" s="234"/>
      <c r="RWX55" s="234"/>
      <c r="RWY55" s="234"/>
      <c r="RWZ55" s="234"/>
      <c r="RXA55" s="234"/>
      <c r="RXB55" s="234"/>
      <c r="RXC55" s="234"/>
      <c r="RXD55" s="234"/>
      <c r="RXE55" s="234"/>
      <c r="RXF55" s="234"/>
      <c r="RXG55" s="234"/>
      <c r="RXH55" s="234"/>
      <c r="RXI55" s="234"/>
      <c r="RXJ55" s="234"/>
      <c r="RXK55" s="234"/>
      <c r="RXL55" s="234"/>
      <c r="RXM55" s="234"/>
      <c r="RXN55" s="234"/>
      <c r="RXO55" s="234"/>
      <c r="RXP55" s="234"/>
      <c r="RXQ55" s="234"/>
      <c r="RXR55" s="234"/>
      <c r="RXS55" s="234"/>
      <c r="RXT55" s="234"/>
      <c r="RXU55" s="234"/>
      <c r="RXV55" s="234"/>
      <c r="RXW55" s="234"/>
      <c r="RXX55" s="234"/>
      <c r="RXY55" s="234"/>
      <c r="RXZ55" s="234"/>
      <c r="RYA55" s="234"/>
      <c r="RYB55" s="234"/>
      <c r="RYC55" s="234"/>
      <c r="RYD55" s="234"/>
      <c r="RYE55" s="234"/>
      <c r="RYF55" s="234"/>
      <c r="RYG55" s="234"/>
      <c r="RYH55" s="234"/>
      <c r="RYI55" s="234"/>
      <c r="RYJ55" s="234"/>
      <c r="RYK55" s="234"/>
      <c r="RYL55" s="234"/>
      <c r="RYM55" s="234"/>
      <c r="RYN55" s="234"/>
      <c r="RYO55" s="234"/>
      <c r="RYP55" s="234"/>
      <c r="RYQ55" s="234"/>
      <c r="RYR55" s="234"/>
      <c r="RYS55" s="234"/>
      <c r="RYT55" s="234"/>
      <c r="RYU55" s="234"/>
      <c r="RYV55" s="234"/>
      <c r="RYW55" s="234"/>
      <c r="RYX55" s="234"/>
      <c r="RYY55" s="234"/>
      <c r="RYZ55" s="234"/>
      <c r="RZA55" s="234"/>
      <c r="RZB55" s="234"/>
      <c r="RZC55" s="234"/>
      <c r="RZD55" s="234"/>
      <c r="RZE55" s="234"/>
      <c r="RZF55" s="234"/>
      <c r="RZG55" s="234"/>
      <c r="RZH55" s="234"/>
      <c r="RZI55" s="234"/>
      <c r="RZJ55" s="234"/>
      <c r="RZK55" s="234"/>
      <c r="RZL55" s="234"/>
      <c r="RZM55" s="234"/>
      <c r="RZN55" s="234"/>
      <c r="RZO55" s="234"/>
      <c r="RZP55" s="234"/>
      <c r="RZQ55" s="234"/>
      <c r="RZR55" s="234"/>
      <c r="RZS55" s="234"/>
      <c r="RZT55" s="234"/>
      <c r="RZU55" s="234"/>
      <c r="RZV55" s="234"/>
      <c r="RZW55" s="234"/>
      <c r="RZX55" s="234"/>
      <c r="RZY55" s="234"/>
      <c r="RZZ55" s="234"/>
      <c r="SAA55" s="234"/>
      <c r="SAB55" s="234"/>
      <c r="SAC55" s="234"/>
      <c r="SAD55" s="234"/>
      <c r="SAE55" s="234"/>
      <c r="SAF55" s="234"/>
      <c r="SAG55" s="234"/>
      <c r="SAH55" s="234"/>
      <c r="SAI55" s="234"/>
      <c r="SAJ55" s="234"/>
      <c r="SAK55" s="234"/>
      <c r="SAL55" s="234"/>
      <c r="SAM55" s="234"/>
      <c r="SAN55" s="234"/>
      <c r="SAO55" s="234"/>
      <c r="SAP55" s="234"/>
      <c r="SAQ55" s="234"/>
      <c r="SAR55" s="234"/>
      <c r="SAS55" s="234"/>
      <c r="SAT55" s="234"/>
      <c r="SAU55" s="234"/>
      <c r="SAV55" s="234"/>
      <c r="SAW55" s="234"/>
      <c r="SAX55" s="234"/>
      <c r="SAY55" s="234"/>
      <c r="SAZ55" s="234"/>
      <c r="SBA55" s="234"/>
      <c r="SBB55" s="234"/>
      <c r="SBC55" s="234"/>
      <c r="SBD55" s="234"/>
      <c r="SBE55" s="234"/>
      <c r="SBF55" s="234"/>
      <c r="SBG55" s="234"/>
      <c r="SBH55" s="234"/>
      <c r="SBI55" s="234"/>
      <c r="SBJ55" s="234"/>
      <c r="SBK55" s="234"/>
      <c r="SBL55" s="234"/>
      <c r="SBM55" s="234"/>
      <c r="SBN55" s="234"/>
      <c r="SBO55" s="234"/>
      <c r="SBP55" s="234"/>
      <c r="SBQ55" s="234"/>
      <c r="SBR55" s="234"/>
      <c r="SBS55" s="234"/>
      <c r="SBT55" s="234"/>
      <c r="SBU55" s="234"/>
      <c r="SBV55" s="234"/>
      <c r="SBW55" s="234"/>
      <c r="SBX55" s="234"/>
      <c r="SBY55" s="234"/>
      <c r="SBZ55" s="234"/>
      <c r="SCA55" s="234"/>
      <c r="SCB55" s="234"/>
      <c r="SCC55" s="234"/>
      <c r="SCD55" s="234"/>
      <c r="SCE55" s="234"/>
      <c r="SCF55" s="234"/>
      <c r="SCG55" s="234"/>
      <c r="SCH55" s="234"/>
      <c r="SCI55" s="234"/>
      <c r="SCJ55" s="234"/>
      <c r="SCK55" s="234"/>
      <c r="SCL55" s="234"/>
      <c r="SCM55" s="234"/>
      <c r="SCN55" s="234"/>
      <c r="SCO55" s="234"/>
      <c r="SCP55" s="234"/>
      <c r="SCQ55" s="234"/>
      <c r="SCR55" s="234"/>
      <c r="SCS55" s="234"/>
      <c r="SCT55" s="234"/>
      <c r="SCU55" s="234"/>
      <c r="SCV55" s="234"/>
      <c r="SCW55" s="234"/>
      <c r="SCX55" s="234"/>
      <c r="SCY55" s="234"/>
      <c r="SCZ55" s="234"/>
      <c r="SDA55" s="234"/>
      <c r="SDB55" s="234"/>
      <c r="SDC55" s="234"/>
      <c r="SDD55" s="234"/>
      <c r="SDE55" s="234"/>
      <c r="SDF55" s="234"/>
      <c r="SDG55" s="234"/>
      <c r="SDH55" s="234"/>
      <c r="SDI55" s="234"/>
      <c r="SDJ55" s="234"/>
      <c r="SDK55" s="234"/>
      <c r="SDL55" s="234"/>
      <c r="SDM55" s="234"/>
      <c r="SDN55" s="234"/>
      <c r="SDO55" s="234"/>
      <c r="SDP55" s="234"/>
      <c r="SDQ55" s="234"/>
      <c r="SDR55" s="234"/>
      <c r="SDS55" s="234"/>
      <c r="SDT55" s="234"/>
      <c r="SDU55" s="234"/>
      <c r="SDV55" s="234"/>
      <c r="SDW55" s="234"/>
      <c r="SDX55" s="234"/>
      <c r="SDY55" s="234"/>
      <c r="SDZ55" s="234"/>
      <c r="SEA55" s="234"/>
      <c r="SEB55" s="234"/>
      <c r="SEC55" s="234"/>
      <c r="SED55" s="234"/>
      <c r="SEE55" s="234"/>
      <c r="SEF55" s="234"/>
      <c r="SEG55" s="234"/>
      <c r="SEH55" s="234"/>
      <c r="SEI55" s="234"/>
      <c r="SEJ55" s="234"/>
      <c r="SEK55" s="234"/>
      <c r="SEL55" s="234"/>
      <c r="SEM55" s="234"/>
      <c r="SEN55" s="234"/>
      <c r="SEO55" s="234"/>
      <c r="SEP55" s="234"/>
      <c r="SEQ55" s="234"/>
      <c r="SER55" s="234"/>
      <c r="SES55" s="234"/>
      <c r="SET55" s="234"/>
      <c r="SEU55" s="234"/>
      <c r="SEV55" s="234"/>
      <c r="SEW55" s="234"/>
      <c r="SEX55" s="234"/>
      <c r="SEY55" s="234"/>
      <c r="SEZ55" s="234"/>
      <c r="SFA55" s="234"/>
      <c r="SFB55" s="234"/>
      <c r="SFC55" s="234"/>
      <c r="SFD55" s="234"/>
      <c r="SFE55" s="234"/>
      <c r="SFF55" s="234"/>
      <c r="SFG55" s="234"/>
      <c r="SFH55" s="234"/>
      <c r="SFI55" s="234"/>
      <c r="SFJ55" s="234"/>
      <c r="SFK55" s="234"/>
      <c r="SFL55" s="234"/>
      <c r="SFM55" s="234"/>
      <c r="SFN55" s="234"/>
      <c r="SFO55" s="234"/>
      <c r="SFP55" s="234"/>
      <c r="SFQ55" s="234"/>
      <c r="SFR55" s="234"/>
      <c r="SFS55" s="234"/>
      <c r="SFT55" s="234"/>
      <c r="SFU55" s="234"/>
      <c r="SFV55" s="234"/>
      <c r="SFW55" s="234"/>
      <c r="SFX55" s="234"/>
      <c r="SFY55" s="234"/>
      <c r="SFZ55" s="234"/>
      <c r="SGA55" s="234"/>
      <c r="SGB55" s="234"/>
      <c r="SGC55" s="234"/>
      <c r="SGD55" s="234"/>
      <c r="SGE55" s="234"/>
      <c r="SGF55" s="234"/>
      <c r="SGG55" s="234"/>
      <c r="SGH55" s="234"/>
      <c r="SGI55" s="234"/>
      <c r="SGJ55" s="234"/>
      <c r="SGK55" s="234"/>
      <c r="SGL55" s="234"/>
      <c r="SGM55" s="234"/>
      <c r="SGN55" s="234"/>
      <c r="SGO55" s="234"/>
      <c r="SGP55" s="234"/>
      <c r="SGQ55" s="234"/>
      <c r="SGR55" s="234"/>
      <c r="SGS55" s="234"/>
      <c r="SGT55" s="234"/>
      <c r="SGU55" s="234"/>
      <c r="SGV55" s="234"/>
      <c r="SGW55" s="234"/>
      <c r="SGX55" s="234"/>
      <c r="SGY55" s="234"/>
      <c r="SGZ55" s="234"/>
      <c r="SHA55" s="234"/>
      <c r="SHB55" s="234"/>
      <c r="SHC55" s="234"/>
      <c r="SHD55" s="234"/>
      <c r="SHE55" s="234"/>
      <c r="SHF55" s="234"/>
      <c r="SHG55" s="234"/>
      <c r="SHH55" s="234"/>
      <c r="SHI55" s="234"/>
      <c r="SHJ55" s="234"/>
      <c r="SHK55" s="234"/>
      <c r="SHL55" s="234"/>
      <c r="SHM55" s="234"/>
      <c r="SHN55" s="234"/>
      <c r="SHO55" s="234"/>
      <c r="SHP55" s="234"/>
      <c r="SHQ55" s="234"/>
      <c r="SHR55" s="234"/>
      <c r="SHS55" s="234"/>
      <c r="SHT55" s="234"/>
      <c r="SHU55" s="234"/>
      <c r="SHV55" s="234"/>
      <c r="SHW55" s="234"/>
      <c r="SHX55" s="234"/>
      <c r="SHY55" s="234"/>
      <c r="SHZ55" s="234"/>
      <c r="SIA55" s="234"/>
      <c r="SIB55" s="234"/>
      <c r="SIC55" s="234"/>
      <c r="SID55" s="234"/>
      <c r="SIE55" s="234"/>
      <c r="SIF55" s="234"/>
      <c r="SIG55" s="234"/>
      <c r="SIH55" s="234"/>
      <c r="SII55" s="234"/>
      <c r="SIJ55" s="234"/>
      <c r="SIK55" s="234"/>
      <c r="SIL55" s="234"/>
      <c r="SIM55" s="234"/>
      <c r="SIN55" s="234"/>
      <c r="SIO55" s="234"/>
      <c r="SIP55" s="234"/>
      <c r="SIQ55" s="234"/>
      <c r="SIR55" s="234"/>
      <c r="SIS55" s="234"/>
      <c r="SIT55" s="234"/>
      <c r="SIU55" s="234"/>
      <c r="SIV55" s="234"/>
      <c r="SIW55" s="234"/>
      <c r="SIX55" s="234"/>
      <c r="SIY55" s="234"/>
      <c r="SIZ55" s="234"/>
      <c r="SJA55" s="234"/>
      <c r="SJB55" s="234"/>
      <c r="SJC55" s="234"/>
      <c r="SJD55" s="234"/>
      <c r="SJE55" s="234"/>
      <c r="SJF55" s="234"/>
      <c r="SJG55" s="234"/>
      <c r="SJH55" s="234"/>
      <c r="SJI55" s="234"/>
      <c r="SJJ55" s="234"/>
      <c r="SJK55" s="234"/>
      <c r="SJL55" s="234"/>
      <c r="SJM55" s="234"/>
      <c r="SJN55" s="234"/>
      <c r="SJO55" s="234"/>
      <c r="SJP55" s="234"/>
      <c r="SJQ55" s="234"/>
      <c r="SJR55" s="234"/>
      <c r="SJS55" s="234"/>
      <c r="SJT55" s="234"/>
      <c r="SJU55" s="234"/>
      <c r="SJV55" s="234"/>
      <c r="SJW55" s="234"/>
      <c r="SJX55" s="234"/>
      <c r="SJY55" s="234"/>
      <c r="SJZ55" s="234"/>
      <c r="SKA55" s="234"/>
      <c r="SKB55" s="234"/>
      <c r="SKC55" s="234"/>
      <c r="SKD55" s="234"/>
      <c r="SKE55" s="234"/>
      <c r="SKF55" s="234"/>
      <c r="SKG55" s="234"/>
      <c r="SKH55" s="234"/>
      <c r="SKI55" s="234"/>
      <c r="SKJ55" s="234"/>
      <c r="SKK55" s="234"/>
      <c r="SKL55" s="234"/>
      <c r="SKM55" s="234"/>
      <c r="SKN55" s="234"/>
      <c r="SKO55" s="234"/>
      <c r="SKP55" s="234"/>
      <c r="SKQ55" s="234"/>
      <c r="SKR55" s="234"/>
      <c r="SKS55" s="234"/>
      <c r="SKT55" s="234"/>
      <c r="SKU55" s="234"/>
      <c r="SKV55" s="234"/>
      <c r="SKW55" s="234"/>
      <c r="SKX55" s="234"/>
      <c r="SKY55" s="234"/>
      <c r="SKZ55" s="234"/>
      <c r="SLA55" s="234"/>
      <c r="SLB55" s="234"/>
      <c r="SLC55" s="234"/>
      <c r="SLD55" s="234"/>
      <c r="SLE55" s="234"/>
      <c r="SLF55" s="234"/>
      <c r="SLG55" s="234"/>
      <c r="SLH55" s="234"/>
      <c r="SLI55" s="234"/>
      <c r="SLJ55" s="234"/>
      <c r="SLK55" s="234"/>
      <c r="SLL55" s="234"/>
      <c r="SLM55" s="234"/>
      <c r="SLN55" s="234"/>
      <c r="SLO55" s="234"/>
      <c r="SLP55" s="234"/>
      <c r="SLQ55" s="234"/>
      <c r="SLR55" s="234"/>
      <c r="SLS55" s="234"/>
      <c r="SLT55" s="234"/>
      <c r="SLU55" s="234"/>
      <c r="SLV55" s="234"/>
      <c r="SLW55" s="234"/>
      <c r="SLX55" s="234"/>
      <c r="SLY55" s="234"/>
      <c r="SLZ55" s="234"/>
      <c r="SMA55" s="234"/>
      <c r="SMB55" s="234"/>
      <c r="SMC55" s="234"/>
      <c r="SMD55" s="234"/>
      <c r="SME55" s="234"/>
      <c r="SMF55" s="234"/>
      <c r="SMG55" s="234"/>
      <c r="SMH55" s="234"/>
      <c r="SMI55" s="234"/>
      <c r="SMJ55" s="234"/>
      <c r="SMK55" s="234"/>
      <c r="SML55" s="234"/>
      <c r="SMM55" s="234"/>
      <c r="SMN55" s="234"/>
      <c r="SMO55" s="234"/>
      <c r="SMP55" s="234"/>
      <c r="SMQ55" s="234"/>
      <c r="SMR55" s="234"/>
      <c r="SMS55" s="234"/>
      <c r="SMT55" s="234"/>
      <c r="SMU55" s="234"/>
      <c r="SMV55" s="234"/>
      <c r="SMW55" s="234"/>
      <c r="SMX55" s="234"/>
      <c r="SMY55" s="234"/>
      <c r="SMZ55" s="234"/>
      <c r="SNA55" s="234"/>
      <c r="SNB55" s="234"/>
      <c r="SNC55" s="234"/>
      <c r="SND55" s="234"/>
      <c r="SNE55" s="234"/>
      <c r="SNF55" s="234"/>
      <c r="SNG55" s="234"/>
      <c r="SNH55" s="234"/>
      <c r="SNI55" s="234"/>
      <c r="SNJ55" s="234"/>
      <c r="SNK55" s="234"/>
      <c r="SNL55" s="234"/>
      <c r="SNM55" s="234"/>
      <c r="SNN55" s="234"/>
      <c r="SNO55" s="234"/>
      <c r="SNP55" s="234"/>
      <c r="SNQ55" s="234"/>
      <c r="SNR55" s="234"/>
      <c r="SNS55" s="234"/>
      <c r="SNT55" s="234"/>
      <c r="SNU55" s="234"/>
      <c r="SNV55" s="234"/>
      <c r="SNW55" s="234"/>
      <c r="SNX55" s="234"/>
      <c r="SNY55" s="234"/>
      <c r="SNZ55" s="234"/>
      <c r="SOA55" s="234"/>
      <c r="SOB55" s="234"/>
      <c r="SOC55" s="234"/>
      <c r="SOD55" s="234"/>
      <c r="SOE55" s="234"/>
      <c r="SOF55" s="234"/>
      <c r="SOG55" s="234"/>
      <c r="SOH55" s="234"/>
      <c r="SOI55" s="234"/>
      <c r="SOJ55" s="234"/>
      <c r="SOK55" s="234"/>
      <c r="SOL55" s="234"/>
      <c r="SOM55" s="234"/>
      <c r="SON55" s="234"/>
      <c r="SOO55" s="234"/>
      <c r="SOP55" s="234"/>
      <c r="SOQ55" s="234"/>
      <c r="SOR55" s="234"/>
      <c r="SOS55" s="234"/>
      <c r="SOT55" s="234"/>
      <c r="SOU55" s="234"/>
      <c r="SOV55" s="234"/>
      <c r="SOW55" s="234"/>
      <c r="SOX55" s="234"/>
      <c r="SOY55" s="234"/>
      <c r="SOZ55" s="234"/>
      <c r="SPA55" s="234"/>
      <c r="SPB55" s="234"/>
      <c r="SPC55" s="234"/>
      <c r="SPD55" s="234"/>
      <c r="SPE55" s="234"/>
      <c r="SPF55" s="234"/>
      <c r="SPG55" s="234"/>
      <c r="SPH55" s="234"/>
      <c r="SPI55" s="234"/>
      <c r="SPJ55" s="234"/>
      <c r="SPK55" s="234"/>
      <c r="SPL55" s="234"/>
      <c r="SPM55" s="234"/>
      <c r="SPN55" s="234"/>
      <c r="SPO55" s="234"/>
      <c r="SPP55" s="234"/>
      <c r="SPQ55" s="234"/>
      <c r="SPR55" s="234"/>
      <c r="SPS55" s="234"/>
      <c r="SPT55" s="234"/>
      <c r="SPU55" s="234"/>
      <c r="SPV55" s="234"/>
      <c r="SPW55" s="234"/>
      <c r="SPX55" s="234"/>
      <c r="SPY55" s="234"/>
      <c r="SPZ55" s="234"/>
      <c r="SQA55" s="234"/>
      <c r="SQB55" s="234"/>
      <c r="SQC55" s="234"/>
      <c r="SQD55" s="234"/>
      <c r="SQE55" s="234"/>
      <c r="SQF55" s="234"/>
      <c r="SQG55" s="234"/>
      <c r="SQH55" s="234"/>
      <c r="SQI55" s="234"/>
      <c r="SQJ55" s="234"/>
      <c r="SQK55" s="234"/>
      <c r="SQL55" s="234"/>
      <c r="SQM55" s="234"/>
      <c r="SQN55" s="234"/>
      <c r="SQO55" s="234"/>
      <c r="SQP55" s="234"/>
      <c r="SQQ55" s="234"/>
      <c r="SQR55" s="234"/>
      <c r="SQS55" s="234"/>
      <c r="SQT55" s="234"/>
      <c r="SQU55" s="234"/>
      <c r="SQV55" s="234"/>
      <c r="SQW55" s="234"/>
      <c r="SQX55" s="234"/>
      <c r="SQY55" s="234"/>
      <c r="SQZ55" s="234"/>
      <c r="SRA55" s="234"/>
      <c r="SRB55" s="234"/>
      <c r="SRC55" s="234"/>
      <c r="SRD55" s="234"/>
      <c r="SRE55" s="234"/>
      <c r="SRF55" s="234"/>
      <c r="SRG55" s="234"/>
      <c r="SRH55" s="234"/>
      <c r="SRI55" s="234"/>
      <c r="SRJ55" s="234"/>
      <c r="SRK55" s="234"/>
      <c r="SRL55" s="234"/>
      <c r="SRM55" s="234"/>
      <c r="SRN55" s="234"/>
      <c r="SRO55" s="234"/>
      <c r="SRP55" s="234"/>
      <c r="SRQ55" s="234"/>
      <c r="SRR55" s="234"/>
      <c r="SRS55" s="234"/>
      <c r="SRT55" s="234"/>
      <c r="SRU55" s="234"/>
      <c r="SRV55" s="234"/>
      <c r="SRW55" s="234"/>
      <c r="SRX55" s="234"/>
      <c r="SRY55" s="234"/>
      <c r="SRZ55" s="234"/>
      <c r="SSA55" s="234"/>
      <c r="SSB55" s="234"/>
      <c r="SSC55" s="234"/>
      <c r="SSD55" s="234"/>
      <c r="SSE55" s="234"/>
      <c r="SSF55" s="234"/>
      <c r="SSG55" s="234"/>
      <c r="SSH55" s="234"/>
      <c r="SSI55" s="234"/>
      <c r="SSJ55" s="234"/>
      <c r="SSK55" s="234"/>
      <c r="SSL55" s="234"/>
      <c r="SSM55" s="234"/>
      <c r="SSN55" s="234"/>
      <c r="SSO55" s="234"/>
      <c r="SSP55" s="234"/>
      <c r="SSQ55" s="234"/>
      <c r="SSR55" s="234"/>
      <c r="SSS55" s="234"/>
      <c r="SST55" s="234"/>
      <c r="SSU55" s="234"/>
      <c r="SSV55" s="234"/>
      <c r="SSW55" s="234"/>
      <c r="SSX55" s="234"/>
      <c r="SSY55" s="234"/>
      <c r="SSZ55" s="234"/>
      <c r="STA55" s="234"/>
      <c r="STB55" s="234"/>
      <c r="STC55" s="234"/>
      <c r="STD55" s="234"/>
      <c r="STE55" s="234"/>
      <c r="STF55" s="234"/>
      <c r="STG55" s="234"/>
      <c r="STH55" s="234"/>
      <c r="STI55" s="234"/>
      <c r="STJ55" s="234"/>
      <c r="STK55" s="234"/>
      <c r="STL55" s="234"/>
      <c r="STM55" s="234"/>
      <c r="STN55" s="234"/>
      <c r="STO55" s="234"/>
      <c r="STP55" s="234"/>
      <c r="STQ55" s="234"/>
      <c r="STR55" s="234"/>
      <c r="STS55" s="234"/>
      <c r="STT55" s="234"/>
      <c r="STU55" s="234"/>
      <c r="STV55" s="234"/>
      <c r="STW55" s="234"/>
      <c r="STX55" s="234"/>
      <c r="STY55" s="234"/>
      <c r="STZ55" s="234"/>
      <c r="SUA55" s="234"/>
      <c r="SUB55" s="234"/>
      <c r="SUC55" s="234"/>
      <c r="SUD55" s="234"/>
      <c r="SUE55" s="234"/>
      <c r="SUF55" s="234"/>
      <c r="SUG55" s="234"/>
      <c r="SUH55" s="234"/>
      <c r="SUI55" s="234"/>
      <c r="SUJ55" s="234"/>
      <c r="SUK55" s="234"/>
      <c r="SUL55" s="234"/>
      <c r="SUM55" s="234"/>
      <c r="SUN55" s="234"/>
      <c r="SUO55" s="234"/>
      <c r="SUP55" s="234"/>
      <c r="SUQ55" s="234"/>
      <c r="SUR55" s="234"/>
      <c r="SUS55" s="234"/>
      <c r="SUT55" s="234"/>
      <c r="SUU55" s="234"/>
      <c r="SUV55" s="234"/>
      <c r="SUW55" s="234"/>
      <c r="SUX55" s="234"/>
      <c r="SUY55" s="234"/>
      <c r="SUZ55" s="234"/>
      <c r="SVA55" s="234"/>
      <c r="SVB55" s="234"/>
      <c r="SVC55" s="234"/>
      <c r="SVD55" s="234"/>
      <c r="SVE55" s="234"/>
      <c r="SVF55" s="234"/>
      <c r="SVG55" s="234"/>
      <c r="SVH55" s="234"/>
      <c r="SVI55" s="234"/>
      <c r="SVJ55" s="234"/>
      <c r="SVK55" s="234"/>
      <c r="SVL55" s="234"/>
      <c r="SVM55" s="234"/>
      <c r="SVN55" s="234"/>
      <c r="SVO55" s="234"/>
      <c r="SVP55" s="234"/>
      <c r="SVQ55" s="234"/>
      <c r="SVR55" s="234"/>
      <c r="SVS55" s="234"/>
      <c r="SVT55" s="234"/>
      <c r="SVU55" s="234"/>
      <c r="SVV55" s="234"/>
      <c r="SVW55" s="234"/>
      <c r="SVX55" s="234"/>
      <c r="SVY55" s="234"/>
      <c r="SVZ55" s="234"/>
      <c r="SWA55" s="234"/>
      <c r="SWB55" s="234"/>
      <c r="SWC55" s="234"/>
      <c r="SWD55" s="234"/>
      <c r="SWE55" s="234"/>
      <c r="SWF55" s="234"/>
      <c r="SWG55" s="234"/>
      <c r="SWH55" s="234"/>
      <c r="SWI55" s="234"/>
      <c r="SWJ55" s="234"/>
      <c r="SWK55" s="234"/>
      <c r="SWL55" s="234"/>
      <c r="SWM55" s="234"/>
      <c r="SWN55" s="234"/>
      <c r="SWO55" s="234"/>
      <c r="SWP55" s="234"/>
      <c r="SWQ55" s="234"/>
      <c r="SWR55" s="234"/>
      <c r="SWS55" s="234"/>
      <c r="SWT55" s="234"/>
      <c r="SWU55" s="234"/>
      <c r="SWV55" s="234"/>
      <c r="SWW55" s="234"/>
      <c r="SWX55" s="234"/>
      <c r="SWY55" s="234"/>
      <c r="SWZ55" s="234"/>
      <c r="SXA55" s="234"/>
      <c r="SXB55" s="234"/>
      <c r="SXC55" s="234"/>
      <c r="SXD55" s="234"/>
      <c r="SXE55" s="234"/>
      <c r="SXF55" s="234"/>
      <c r="SXG55" s="234"/>
      <c r="SXH55" s="234"/>
      <c r="SXI55" s="234"/>
      <c r="SXJ55" s="234"/>
      <c r="SXK55" s="234"/>
      <c r="SXL55" s="234"/>
      <c r="SXM55" s="234"/>
      <c r="SXN55" s="234"/>
      <c r="SXO55" s="234"/>
      <c r="SXP55" s="234"/>
      <c r="SXQ55" s="234"/>
      <c r="SXR55" s="234"/>
      <c r="SXS55" s="234"/>
      <c r="SXT55" s="234"/>
      <c r="SXU55" s="234"/>
      <c r="SXV55" s="234"/>
      <c r="SXW55" s="234"/>
      <c r="SXX55" s="234"/>
      <c r="SXY55" s="234"/>
      <c r="SXZ55" s="234"/>
      <c r="SYA55" s="234"/>
      <c r="SYB55" s="234"/>
      <c r="SYC55" s="234"/>
      <c r="SYD55" s="234"/>
      <c r="SYE55" s="234"/>
      <c r="SYF55" s="234"/>
      <c r="SYG55" s="234"/>
      <c r="SYH55" s="234"/>
      <c r="SYI55" s="234"/>
      <c r="SYJ55" s="234"/>
      <c r="SYK55" s="234"/>
      <c r="SYL55" s="234"/>
      <c r="SYM55" s="234"/>
      <c r="SYN55" s="234"/>
      <c r="SYO55" s="234"/>
      <c r="SYP55" s="234"/>
      <c r="SYQ55" s="234"/>
      <c r="SYR55" s="234"/>
      <c r="SYS55" s="234"/>
      <c r="SYT55" s="234"/>
      <c r="SYU55" s="234"/>
      <c r="SYV55" s="234"/>
      <c r="SYW55" s="234"/>
      <c r="SYX55" s="234"/>
      <c r="SYY55" s="234"/>
      <c r="SYZ55" s="234"/>
      <c r="SZA55" s="234"/>
      <c r="SZB55" s="234"/>
      <c r="SZC55" s="234"/>
      <c r="SZD55" s="234"/>
      <c r="SZE55" s="234"/>
      <c r="SZF55" s="234"/>
      <c r="SZG55" s="234"/>
      <c r="SZH55" s="234"/>
      <c r="SZI55" s="234"/>
      <c r="SZJ55" s="234"/>
      <c r="SZK55" s="234"/>
      <c r="SZL55" s="234"/>
      <c r="SZM55" s="234"/>
      <c r="SZN55" s="234"/>
      <c r="SZO55" s="234"/>
      <c r="SZP55" s="234"/>
      <c r="SZQ55" s="234"/>
      <c r="SZR55" s="234"/>
      <c r="SZS55" s="234"/>
      <c r="SZT55" s="234"/>
      <c r="SZU55" s="234"/>
      <c r="SZV55" s="234"/>
      <c r="SZW55" s="234"/>
      <c r="SZX55" s="234"/>
      <c r="SZY55" s="234"/>
      <c r="SZZ55" s="234"/>
      <c r="TAA55" s="234"/>
      <c r="TAB55" s="234"/>
      <c r="TAC55" s="234"/>
      <c r="TAD55" s="234"/>
      <c r="TAE55" s="234"/>
      <c r="TAF55" s="234"/>
      <c r="TAG55" s="234"/>
      <c r="TAH55" s="234"/>
      <c r="TAI55" s="234"/>
      <c r="TAJ55" s="234"/>
      <c r="TAK55" s="234"/>
      <c r="TAL55" s="234"/>
      <c r="TAM55" s="234"/>
      <c r="TAN55" s="234"/>
      <c r="TAO55" s="234"/>
      <c r="TAP55" s="234"/>
      <c r="TAQ55" s="234"/>
      <c r="TAR55" s="234"/>
      <c r="TAS55" s="234"/>
      <c r="TAT55" s="234"/>
      <c r="TAU55" s="234"/>
      <c r="TAV55" s="234"/>
      <c r="TAW55" s="234"/>
      <c r="TAX55" s="234"/>
      <c r="TAY55" s="234"/>
      <c r="TAZ55" s="234"/>
      <c r="TBA55" s="234"/>
      <c r="TBB55" s="234"/>
      <c r="TBC55" s="234"/>
      <c r="TBD55" s="234"/>
      <c r="TBE55" s="234"/>
      <c r="TBF55" s="234"/>
      <c r="TBG55" s="234"/>
      <c r="TBH55" s="234"/>
      <c r="TBI55" s="234"/>
      <c r="TBJ55" s="234"/>
      <c r="TBK55" s="234"/>
      <c r="TBL55" s="234"/>
      <c r="TBM55" s="234"/>
      <c r="TBN55" s="234"/>
      <c r="TBO55" s="234"/>
      <c r="TBP55" s="234"/>
      <c r="TBQ55" s="234"/>
      <c r="TBR55" s="234"/>
      <c r="TBS55" s="234"/>
      <c r="TBT55" s="234"/>
      <c r="TBU55" s="234"/>
      <c r="TBV55" s="234"/>
      <c r="TBW55" s="234"/>
      <c r="TBX55" s="234"/>
      <c r="TBY55" s="234"/>
      <c r="TBZ55" s="234"/>
      <c r="TCA55" s="234"/>
      <c r="TCB55" s="234"/>
      <c r="TCC55" s="234"/>
      <c r="TCD55" s="234"/>
      <c r="TCE55" s="234"/>
      <c r="TCF55" s="234"/>
      <c r="TCG55" s="234"/>
      <c r="TCH55" s="234"/>
      <c r="TCI55" s="234"/>
      <c r="TCJ55" s="234"/>
      <c r="TCK55" s="234"/>
      <c r="TCL55" s="234"/>
      <c r="TCM55" s="234"/>
      <c r="TCN55" s="234"/>
      <c r="TCO55" s="234"/>
      <c r="TCP55" s="234"/>
      <c r="TCQ55" s="234"/>
      <c r="TCR55" s="234"/>
      <c r="TCS55" s="234"/>
      <c r="TCT55" s="234"/>
      <c r="TCU55" s="234"/>
      <c r="TCV55" s="234"/>
      <c r="TCW55" s="234"/>
      <c r="TCX55" s="234"/>
      <c r="TCY55" s="234"/>
      <c r="TCZ55" s="234"/>
      <c r="TDA55" s="234"/>
      <c r="TDB55" s="234"/>
      <c r="TDC55" s="234"/>
      <c r="TDD55" s="234"/>
      <c r="TDE55" s="234"/>
      <c r="TDF55" s="234"/>
      <c r="TDG55" s="234"/>
      <c r="TDH55" s="234"/>
      <c r="TDI55" s="234"/>
      <c r="TDJ55" s="234"/>
      <c r="TDK55" s="234"/>
      <c r="TDL55" s="234"/>
      <c r="TDM55" s="234"/>
      <c r="TDN55" s="234"/>
      <c r="TDO55" s="234"/>
      <c r="TDP55" s="234"/>
      <c r="TDQ55" s="234"/>
      <c r="TDR55" s="234"/>
      <c r="TDS55" s="234"/>
      <c r="TDT55" s="234"/>
      <c r="TDU55" s="234"/>
      <c r="TDV55" s="234"/>
      <c r="TDW55" s="234"/>
      <c r="TDX55" s="234"/>
      <c r="TDY55" s="234"/>
      <c r="TDZ55" s="234"/>
      <c r="TEA55" s="234"/>
      <c r="TEB55" s="234"/>
      <c r="TEC55" s="234"/>
      <c r="TED55" s="234"/>
      <c r="TEE55" s="234"/>
      <c r="TEF55" s="234"/>
      <c r="TEG55" s="234"/>
      <c r="TEH55" s="234"/>
      <c r="TEI55" s="234"/>
      <c r="TEJ55" s="234"/>
      <c r="TEK55" s="234"/>
      <c r="TEL55" s="234"/>
      <c r="TEM55" s="234"/>
      <c r="TEN55" s="234"/>
      <c r="TEO55" s="234"/>
      <c r="TEP55" s="234"/>
      <c r="TEQ55" s="234"/>
      <c r="TER55" s="234"/>
      <c r="TES55" s="234"/>
      <c r="TET55" s="234"/>
      <c r="TEU55" s="234"/>
      <c r="TEV55" s="234"/>
      <c r="TEW55" s="234"/>
      <c r="TEX55" s="234"/>
      <c r="TEY55" s="234"/>
      <c r="TEZ55" s="234"/>
      <c r="TFA55" s="234"/>
      <c r="TFB55" s="234"/>
      <c r="TFC55" s="234"/>
      <c r="TFD55" s="234"/>
      <c r="TFE55" s="234"/>
      <c r="TFF55" s="234"/>
      <c r="TFG55" s="234"/>
      <c r="TFH55" s="234"/>
      <c r="TFI55" s="234"/>
      <c r="TFJ55" s="234"/>
      <c r="TFK55" s="234"/>
      <c r="TFL55" s="234"/>
      <c r="TFM55" s="234"/>
      <c r="TFN55" s="234"/>
      <c r="TFO55" s="234"/>
      <c r="TFP55" s="234"/>
      <c r="TFQ55" s="234"/>
      <c r="TFR55" s="234"/>
      <c r="TFS55" s="234"/>
      <c r="TFT55" s="234"/>
      <c r="TFU55" s="234"/>
      <c r="TFV55" s="234"/>
      <c r="TFW55" s="234"/>
      <c r="TFX55" s="234"/>
      <c r="TFY55" s="234"/>
      <c r="TFZ55" s="234"/>
      <c r="TGA55" s="234"/>
      <c r="TGB55" s="234"/>
      <c r="TGC55" s="234"/>
      <c r="TGD55" s="234"/>
      <c r="TGE55" s="234"/>
      <c r="TGF55" s="234"/>
      <c r="TGG55" s="234"/>
      <c r="TGH55" s="234"/>
      <c r="TGI55" s="234"/>
      <c r="TGJ55" s="234"/>
      <c r="TGK55" s="234"/>
      <c r="TGL55" s="234"/>
      <c r="TGM55" s="234"/>
      <c r="TGN55" s="234"/>
      <c r="TGO55" s="234"/>
      <c r="TGP55" s="234"/>
      <c r="TGQ55" s="234"/>
      <c r="TGR55" s="234"/>
      <c r="TGS55" s="234"/>
      <c r="TGT55" s="234"/>
      <c r="TGU55" s="234"/>
      <c r="TGV55" s="234"/>
      <c r="TGW55" s="234"/>
      <c r="TGX55" s="234"/>
      <c r="TGY55" s="234"/>
      <c r="TGZ55" s="234"/>
      <c r="THA55" s="234"/>
      <c r="THB55" s="234"/>
      <c r="THC55" s="234"/>
      <c r="THD55" s="234"/>
      <c r="THE55" s="234"/>
      <c r="THF55" s="234"/>
      <c r="THG55" s="234"/>
      <c r="THH55" s="234"/>
      <c r="THI55" s="234"/>
      <c r="THJ55" s="234"/>
      <c r="THK55" s="234"/>
      <c r="THL55" s="234"/>
      <c r="THM55" s="234"/>
      <c r="THN55" s="234"/>
      <c r="THO55" s="234"/>
      <c r="THP55" s="234"/>
      <c r="THQ55" s="234"/>
      <c r="THR55" s="234"/>
      <c r="THS55" s="234"/>
      <c r="THT55" s="234"/>
      <c r="THU55" s="234"/>
      <c r="THV55" s="234"/>
      <c r="THW55" s="234"/>
      <c r="THX55" s="234"/>
      <c r="THY55" s="234"/>
      <c r="THZ55" s="234"/>
      <c r="TIA55" s="234"/>
      <c r="TIB55" s="234"/>
      <c r="TIC55" s="234"/>
      <c r="TID55" s="234"/>
      <c r="TIE55" s="234"/>
      <c r="TIF55" s="234"/>
      <c r="TIG55" s="234"/>
      <c r="TIH55" s="234"/>
      <c r="TII55" s="234"/>
      <c r="TIJ55" s="234"/>
      <c r="TIK55" s="234"/>
      <c r="TIL55" s="234"/>
      <c r="TIM55" s="234"/>
      <c r="TIN55" s="234"/>
      <c r="TIO55" s="234"/>
      <c r="TIP55" s="234"/>
      <c r="TIQ55" s="234"/>
      <c r="TIR55" s="234"/>
      <c r="TIS55" s="234"/>
      <c r="TIT55" s="234"/>
      <c r="TIU55" s="234"/>
      <c r="TIV55" s="234"/>
      <c r="TIW55" s="234"/>
      <c r="TIX55" s="234"/>
      <c r="TIY55" s="234"/>
      <c r="TIZ55" s="234"/>
      <c r="TJA55" s="234"/>
      <c r="TJB55" s="234"/>
      <c r="TJC55" s="234"/>
      <c r="TJD55" s="234"/>
      <c r="TJE55" s="234"/>
      <c r="TJF55" s="234"/>
      <c r="TJG55" s="234"/>
      <c r="TJH55" s="234"/>
      <c r="TJI55" s="234"/>
      <c r="TJJ55" s="234"/>
      <c r="TJK55" s="234"/>
      <c r="TJL55" s="234"/>
      <c r="TJM55" s="234"/>
      <c r="TJN55" s="234"/>
      <c r="TJO55" s="234"/>
      <c r="TJP55" s="234"/>
      <c r="TJQ55" s="234"/>
      <c r="TJR55" s="234"/>
      <c r="TJS55" s="234"/>
      <c r="TJT55" s="234"/>
      <c r="TJU55" s="234"/>
      <c r="TJV55" s="234"/>
      <c r="TJW55" s="234"/>
      <c r="TJX55" s="234"/>
      <c r="TJY55" s="234"/>
      <c r="TJZ55" s="234"/>
      <c r="TKA55" s="234"/>
      <c r="TKB55" s="234"/>
      <c r="TKC55" s="234"/>
      <c r="TKD55" s="234"/>
      <c r="TKE55" s="234"/>
      <c r="TKF55" s="234"/>
      <c r="TKG55" s="234"/>
      <c r="TKH55" s="234"/>
      <c r="TKI55" s="234"/>
      <c r="TKJ55" s="234"/>
      <c r="TKK55" s="234"/>
      <c r="TKL55" s="234"/>
      <c r="TKM55" s="234"/>
      <c r="TKN55" s="234"/>
      <c r="TKO55" s="234"/>
      <c r="TKP55" s="234"/>
      <c r="TKQ55" s="234"/>
      <c r="TKR55" s="234"/>
      <c r="TKS55" s="234"/>
      <c r="TKT55" s="234"/>
      <c r="TKU55" s="234"/>
      <c r="TKV55" s="234"/>
      <c r="TKW55" s="234"/>
      <c r="TKX55" s="234"/>
      <c r="TKY55" s="234"/>
      <c r="TKZ55" s="234"/>
      <c r="TLA55" s="234"/>
      <c r="TLB55" s="234"/>
      <c r="TLC55" s="234"/>
      <c r="TLD55" s="234"/>
      <c r="TLE55" s="234"/>
      <c r="TLF55" s="234"/>
      <c r="TLG55" s="234"/>
      <c r="TLH55" s="234"/>
      <c r="TLI55" s="234"/>
      <c r="TLJ55" s="234"/>
      <c r="TLK55" s="234"/>
      <c r="TLL55" s="234"/>
      <c r="TLM55" s="234"/>
      <c r="TLN55" s="234"/>
      <c r="TLO55" s="234"/>
      <c r="TLP55" s="234"/>
      <c r="TLQ55" s="234"/>
      <c r="TLR55" s="234"/>
      <c r="TLS55" s="234"/>
      <c r="TLT55" s="234"/>
      <c r="TLU55" s="234"/>
      <c r="TLV55" s="234"/>
      <c r="TLW55" s="234"/>
      <c r="TLX55" s="234"/>
      <c r="TLY55" s="234"/>
      <c r="TLZ55" s="234"/>
      <c r="TMA55" s="234"/>
      <c r="TMB55" s="234"/>
      <c r="TMC55" s="234"/>
      <c r="TMD55" s="234"/>
      <c r="TME55" s="234"/>
      <c r="TMF55" s="234"/>
      <c r="TMG55" s="234"/>
      <c r="TMH55" s="234"/>
      <c r="TMI55" s="234"/>
      <c r="TMJ55" s="234"/>
      <c r="TMK55" s="234"/>
      <c r="TML55" s="234"/>
      <c r="TMM55" s="234"/>
      <c r="TMN55" s="234"/>
      <c r="TMO55" s="234"/>
      <c r="TMP55" s="234"/>
      <c r="TMQ55" s="234"/>
      <c r="TMR55" s="234"/>
      <c r="TMS55" s="234"/>
      <c r="TMT55" s="234"/>
      <c r="TMU55" s="234"/>
      <c r="TMV55" s="234"/>
      <c r="TMW55" s="234"/>
      <c r="TMX55" s="234"/>
      <c r="TMY55" s="234"/>
      <c r="TMZ55" s="234"/>
      <c r="TNA55" s="234"/>
      <c r="TNB55" s="234"/>
      <c r="TNC55" s="234"/>
      <c r="TND55" s="234"/>
      <c r="TNE55" s="234"/>
      <c r="TNF55" s="234"/>
      <c r="TNG55" s="234"/>
      <c r="TNH55" s="234"/>
      <c r="TNI55" s="234"/>
      <c r="TNJ55" s="234"/>
      <c r="TNK55" s="234"/>
      <c r="TNL55" s="234"/>
      <c r="TNM55" s="234"/>
      <c r="TNN55" s="234"/>
      <c r="TNO55" s="234"/>
      <c r="TNP55" s="234"/>
      <c r="TNQ55" s="234"/>
      <c r="TNR55" s="234"/>
      <c r="TNS55" s="234"/>
      <c r="TNT55" s="234"/>
      <c r="TNU55" s="234"/>
      <c r="TNV55" s="234"/>
      <c r="TNW55" s="234"/>
      <c r="TNX55" s="234"/>
      <c r="TNY55" s="234"/>
      <c r="TNZ55" s="234"/>
      <c r="TOA55" s="234"/>
      <c r="TOB55" s="234"/>
      <c r="TOC55" s="234"/>
      <c r="TOD55" s="234"/>
      <c r="TOE55" s="234"/>
      <c r="TOF55" s="234"/>
      <c r="TOG55" s="234"/>
      <c r="TOH55" s="234"/>
      <c r="TOI55" s="234"/>
      <c r="TOJ55" s="234"/>
      <c r="TOK55" s="234"/>
      <c r="TOL55" s="234"/>
      <c r="TOM55" s="234"/>
      <c r="TON55" s="234"/>
      <c r="TOO55" s="234"/>
      <c r="TOP55" s="234"/>
      <c r="TOQ55" s="234"/>
      <c r="TOR55" s="234"/>
      <c r="TOS55" s="234"/>
      <c r="TOT55" s="234"/>
      <c r="TOU55" s="234"/>
      <c r="TOV55" s="234"/>
      <c r="TOW55" s="234"/>
      <c r="TOX55" s="234"/>
      <c r="TOY55" s="234"/>
      <c r="TOZ55" s="234"/>
      <c r="TPA55" s="234"/>
      <c r="TPB55" s="234"/>
      <c r="TPC55" s="234"/>
      <c r="TPD55" s="234"/>
      <c r="TPE55" s="234"/>
      <c r="TPF55" s="234"/>
      <c r="TPG55" s="234"/>
      <c r="TPH55" s="234"/>
      <c r="TPI55" s="234"/>
      <c r="TPJ55" s="234"/>
      <c r="TPK55" s="234"/>
      <c r="TPL55" s="234"/>
      <c r="TPM55" s="234"/>
      <c r="TPN55" s="234"/>
      <c r="TPO55" s="234"/>
      <c r="TPP55" s="234"/>
      <c r="TPQ55" s="234"/>
      <c r="TPR55" s="234"/>
      <c r="TPS55" s="234"/>
      <c r="TPT55" s="234"/>
      <c r="TPU55" s="234"/>
      <c r="TPV55" s="234"/>
      <c r="TPW55" s="234"/>
      <c r="TPX55" s="234"/>
      <c r="TPY55" s="234"/>
      <c r="TPZ55" s="234"/>
      <c r="TQA55" s="234"/>
      <c r="TQB55" s="234"/>
      <c r="TQC55" s="234"/>
      <c r="TQD55" s="234"/>
      <c r="TQE55" s="234"/>
      <c r="TQF55" s="234"/>
      <c r="TQG55" s="234"/>
      <c r="TQH55" s="234"/>
      <c r="TQI55" s="234"/>
      <c r="TQJ55" s="234"/>
      <c r="TQK55" s="234"/>
      <c r="TQL55" s="234"/>
      <c r="TQM55" s="234"/>
      <c r="TQN55" s="234"/>
      <c r="TQO55" s="234"/>
      <c r="TQP55" s="234"/>
      <c r="TQQ55" s="234"/>
      <c r="TQR55" s="234"/>
      <c r="TQS55" s="234"/>
      <c r="TQT55" s="234"/>
      <c r="TQU55" s="234"/>
      <c r="TQV55" s="234"/>
      <c r="TQW55" s="234"/>
      <c r="TQX55" s="234"/>
      <c r="TQY55" s="234"/>
      <c r="TQZ55" s="234"/>
      <c r="TRA55" s="234"/>
      <c r="TRB55" s="234"/>
      <c r="TRC55" s="234"/>
      <c r="TRD55" s="234"/>
      <c r="TRE55" s="234"/>
      <c r="TRF55" s="234"/>
      <c r="TRG55" s="234"/>
      <c r="TRH55" s="234"/>
      <c r="TRI55" s="234"/>
      <c r="TRJ55" s="234"/>
      <c r="TRK55" s="234"/>
      <c r="TRL55" s="234"/>
      <c r="TRM55" s="234"/>
      <c r="TRN55" s="234"/>
      <c r="TRO55" s="234"/>
      <c r="TRP55" s="234"/>
      <c r="TRQ55" s="234"/>
      <c r="TRR55" s="234"/>
      <c r="TRS55" s="234"/>
      <c r="TRT55" s="234"/>
      <c r="TRU55" s="234"/>
      <c r="TRV55" s="234"/>
      <c r="TRW55" s="234"/>
      <c r="TRX55" s="234"/>
      <c r="TRY55" s="234"/>
      <c r="TRZ55" s="234"/>
      <c r="TSA55" s="234"/>
      <c r="TSB55" s="234"/>
      <c r="TSC55" s="234"/>
      <c r="TSD55" s="234"/>
      <c r="TSE55" s="234"/>
      <c r="TSF55" s="234"/>
      <c r="TSG55" s="234"/>
      <c r="TSH55" s="234"/>
      <c r="TSI55" s="234"/>
      <c r="TSJ55" s="234"/>
      <c r="TSK55" s="234"/>
      <c r="TSL55" s="234"/>
      <c r="TSM55" s="234"/>
      <c r="TSN55" s="234"/>
      <c r="TSO55" s="234"/>
      <c r="TSP55" s="234"/>
      <c r="TSQ55" s="234"/>
      <c r="TSR55" s="234"/>
      <c r="TSS55" s="234"/>
      <c r="TST55" s="234"/>
      <c r="TSU55" s="234"/>
      <c r="TSV55" s="234"/>
      <c r="TSW55" s="234"/>
      <c r="TSX55" s="234"/>
      <c r="TSY55" s="234"/>
      <c r="TSZ55" s="234"/>
      <c r="TTA55" s="234"/>
      <c r="TTB55" s="234"/>
      <c r="TTC55" s="234"/>
      <c r="TTD55" s="234"/>
      <c r="TTE55" s="234"/>
      <c r="TTF55" s="234"/>
      <c r="TTG55" s="234"/>
      <c r="TTH55" s="234"/>
      <c r="TTI55" s="234"/>
      <c r="TTJ55" s="234"/>
      <c r="TTK55" s="234"/>
      <c r="TTL55" s="234"/>
      <c r="TTM55" s="234"/>
      <c r="TTN55" s="234"/>
      <c r="TTO55" s="234"/>
      <c r="TTP55" s="234"/>
      <c r="TTQ55" s="234"/>
      <c r="TTR55" s="234"/>
      <c r="TTS55" s="234"/>
      <c r="TTT55" s="234"/>
      <c r="TTU55" s="234"/>
      <c r="TTV55" s="234"/>
      <c r="TTW55" s="234"/>
      <c r="TTX55" s="234"/>
      <c r="TTY55" s="234"/>
      <c r="TTZ55" s="234"/>
      <c r="TUA55" s="234"/>
      <c r="TUB55" s="234"/>
      <c r="TUC55" s="234"/>
      <c r="TUD55" s="234"/>
      <c r="TUE55" s="234"/>
      <c r="TUF55" s="234"/>
      <c r="TUG55" s="234"/>
      <c r="TUH55" s="234"/>
      <c r="TUI55" s="234"/>
      <c r="TUJ55" s="234"/>
      <c r="TUK55" s="234"/>
      <c r="TUL55" s="234"/>
      <c r="TUM55" s="234"/>
      <c r="TUN55" s="234"/>
      <c r="TUO55" s="234"/>
      <c r="TUP55" s="234"/>
      <c r="TUQ55" s="234"/>
      <c r="TUR55" s="234"/>
      <c r="TUS55" s="234"/>
      <c r="TUT55" s="234"/>
      <c r="TUU55" s="234"/>
      <c r="TUV55" s="234"/>
      <c r="TUW55" s="234"/>
      <c r="TUX55" s="234"/>
      <c r="TUY55" s="234"/>
      <c r="TUZ55" s="234"/>
      <c r="TVA55" s="234"/>
      <c r="TVB55" s="234"/>
      <c r="TVC55" s="234"/>
      <c r="TVD55" s="234"/>
      <c r="TVE55" s="234"/>
      <c r="TVF55" s="234"/>
      <c r="TVG55" s="234"/>
      <c r="TVH55" s="234"/>
      <c r="TVI55" s="234"/>
      <c r="TVJ55" s="234"/>
      <c r="TVK55" s="234"/>
      <c r="TVL55" s="234"/>
      <c r="TVM55" s="234"/>
      <c r="TVN55" s="234"/>
      <c r="TVO55" s="234"/>
      <c r="TVP55" s="234"/>
      <c r="TVQ55" s="234"/>
      <c r="TVR55" s="234"/>
      <c r="TVS55" s="234"/>
      <c r="TVT55" s="234"/>
      <c r="TVU55" s="234"/>
      <c r="TVV55" s="234"/>
      <c r="TVW55" s="234"/>
      <c r="TVX55" s="234"/>
      <c r="TVY55" s="234"/>
      <c r="TVZ55" s="234"/>
      <c r="TWA55" s="234"/>
      <c r="TWB55" s="234"/>
      <c r="TWC55" s="234"/>
      <c r="TWD55" s="234"/>
      <c r="TWE55" s="234"/>
      <c r="TWF55" s="234"/>
      <c r="TWG55" s="234"/>
      <c r="TWH55" s="234"/>
      <c r="TWI55" s="234"/>
      <c r="TWJ55" s="234"/>
      <c r="TWK55" s="234"/>
      <c r="TWL55" s="234"/>
      <c r="TWM55" s="234"/>
      <c r="TWN55" s="234"/>
      <c r="TWO55" s="234"/>
      <c r="TWP55" s="234"/>
      <c r="TWQ55" s="234"/>
      <c r="TWR55" s="234"/>
      <c r="TWS55" s="234"/>
      <c r="TWT55" s="234"/>
      <c r="TWU55" s="234"/>
      <c r="TWV55" s="234"/>
      <c r="TWW55" s="234"/>
      <c r="TWX55" s="234"/>
      <c r="TWY55" s="234"/>
      <c r="TWZ55" s="234"/>
      <c r="TXA55" s="234"/>
      <c r="TXB55" s="234"/>
      <c r="TXC55" s="234"/>
      <c r="TXD55" s="234"/>
      <c r="TXE55" s="234"/>
      <c r="TXF55" s="234"/>
      <c r="TXG55" s="234"/>
      <c r="TXH55" s="234"/>
      <c r="TXI55" s="234"/>
      <c r="TXJ55" s="234"/>
      <c r="TXK55" s="234"/>
      <c r="TXL55" s="234"/>
      <c r="TXM55" s="234"/>
      <c r="TXN55" s="234"/>
      <c r="TXO55" s="234"/>
      <c r="TXP55" s="234"/>
      <c r="TXQ55" s="234"/>
      <c r="TXR55" s="234"/>
      <c r="TXS55" s="234"/>
      <c r="TXT55" s="234"/>
      <c r="TXU55" s="234"/>
      <c r="TXV55" s="234"/>
      <c r="TXW55" s="234"/>
      <c r="TXX55" s="234"/>
      <c r="TXY55" s="234"/>
      <c r="TXZ55" s="234"/>
      <c r="TYA55" s="234"/>
      <c r="TYB55" s="234"/>
      <c r="TYC55" s="234"/>
      <c r="TYD55" s="234"/>
      <c r="TYE55" s="234"/>
      <c r="TYF55" s="234"/>
      <c r="TYG55" s="234"/>
      <c r="TYH55" s="234"/>
      <c r="TYI55" s="234"/>
      <c r="TYJ55" s="234"/>
      <c r="TYK55" s="234"/>
      <c r="TYL55" s="234"/>
      <c r="TYM55" s="234"/>
      <c r="TYN55" s="234"/>
      <c r="TYO55" s="234"/>
      <c r="TYP55" s="234"/>
      <c r="TYQ55" s="234"/>
      <c r="TYR55" s="234"/>
      <c r="TYS55" s="234"/>
      <c r="TYT55" s="234"/>
      <c r="TYU55" s="234"/>
      <c r="TYV55" s="234"/>
      <c r="TYW55" s="234"/>
      <c r="TYX55" s="234"/>
      <c r="TYY55" s="234"/>
      <c r="TYZ55" s="234"/>
      <c r="TZA55" s="234"/>
      <c r="TZB55" s="234"/>
      <c r="TZC55" s="234"/>
      <c r="TZD55" s="234"/>
      <c r="TZE55" s="234"/>
      <c r="TZF55" s="234"/>
      <c r="TZG55" s="234"/>
      <c r="TZH55" s="234"/>
      <c r="TZI55" s="234"/>
      <c r="TZJ55" s="234"/>
      <c r="TZK55" s="234"/>
      <c r="TZL55" s="234"/>
      <c r="TZM55" s="234"/>
      <c r="TZN55" s="234"/>
      <c r="TZO55" s="234"/>
      <c r="TZP55" s="234"/>
      <c r="TZQ55" s="234"/>
      <c r="TZR55" s="234"/>
      <c r="TZS55" s="234"/>
      <c r="TZT55" s="234"/>
      <c r="TZU55" s="234"/>
      <c r="TZV55" s="234"/>
      <c r="TZW55" s="234"/>
      <c r="TZX55" s="234"/>
      <c r="TZY55" s="234"/>
      <c r="TZZ55" s="234"/>
      <c r="UAA55" s="234"/>
      <c r="UAB55" s="234"/>
      <c r="UAC55" s="234"/>
      <c r="UAD55" s="234"/>
      <c r="UAE55" s="234"/>
      <c r="UAF55" s="234"/>
      <c r="UAG55" s="234"/>
      <c r="UAH55" s="234"/>
      <c r="UAI55" s="234"/>
      <c r="UAJ55" s="234"/>
      <c r="UAK55" s="234"/>
      <c r="UAL55" s="234"/>
      <c r="UAM55" s="234"/>
      <c r="UAN55" s="234"/>
      <c r="UAO55" s="234"/>
      <c r="UAP55" s="234"/>
      <c r="UAQ55" s="234"/>
      <c r="UAR55" s="234"/>
      <c r="UAS55" s="234"/>
      <c r="UAT55" s="234"/>
      <c r="UAU55" s="234"/>
      <c r="UAV55" s="234"/>
      <c r="UAW55" s="234"/>
      <c r="UAX55" s="234"/>
      <c r="UAY55" s="234"/>
      <c r="UAZ55" s="234"/>
      <c r="UBA55" s="234"/>
      <c r="UBB55" s="234"/>
      <c r="UBC55" s="234"/>
      <c r="UBD55" s="234"/>
      <c r="UBE55" s="234"/>
      <c r="UBF55" s="234"/>
      <c r="UBG55" s="234"/>
      <c r="UBH55" s="234"/>
      <c r="UBI55" s="234"/>
      <c r="UBJ55" s="234"/>
      <c r="UBK55" s="234"/>
      <c r="UBL55" s="234"/>
      <c r="UBM55" s="234"/>
      <c r="UBN55" s="234"/>
      <c r="UBO55" s="234"/>
      <c r="UBP55" s="234"/>
      <c r="UBQ55" s="234"/>
      <c r="UBR55" s="234"/>
      <c r="UBS55" s="234"/>
      <c r="UBT55" s="234"/>
      <c r="UBU55" s="234"/>
      <c r="UBV55" s="234"/>
      <c r="UBW55" s="234"/>
      <c r="UBX55" s="234"/>
      <c r="UBY55" s="234"/>
      <c r="UBZ55" s="234"/>
      <c r="UCA55" s="234"/>
      <c r="UCB55" s="234"/>
      <c r="UCC55" s="234"/>
      <c r="UCD55" s="234"/>
      <c r="UCE55" s="234"/>
      <c r="UCF55" s="234"/>
      <c r="UCG55" s="234"/>
      <c r="UCH55" s="234"/>
      <c r="UCI55" s="234"/>
      <c r="UCJ55" s="234"/>
      <c r="UCK55" s="234"/>
      <c r="UCL55" s="234"/>
      <c r="UCM55" s="234"/>
      <c r="UCN55" s="234"/>
      <c r="UCO55" s="234"/>
      <c r="UCP55" s="234"/>
      <c r="UCQ55" s="234"/>
      <c r="UCR55" s="234"/>
      <c r="UCS55" s="234"/>
      <c r="UCT55" s="234"/>
      <c r="UCU55" s="234"/>
      <c r="UCV55" s="234"/>
      <c r="UCW55" s="234"/>
      <c r="UCX55" s="234"/>
      <c r="UCY55" s="234"/>
      <c r="UCZ55" s="234"/>
      <c r="UDA55" s="234"/>
      <c r="UDB55" s="234"/>
      <c r="UDC55" s="234"/>
      <c r="UDD55" s="234"/>
      <c r="UDE55" s="234"/>
      <c r="UDF55" s="234"/>
      <c r="UDG55" s="234"/>
      <c r="UDH55" s="234"/>
      <c r="UDI55" s="234"/>
      <c r="UDJ55" s="234"/>
      <c r="UDK55" s="234"/>
      <c r="UDL55" s="234"/>
      <c r="UDM55" s="234"/>
      <c r="UDN55" s="234"/>
      <c r="UDO55" s="234"/>
      <c r="UDP55" s="234"/>
      <c r="UDQ55" s="234"/>
      <c r="UDR55" s="234"/>
      <c r="UDS55" s="234"/>
      <c r="UDT55" s="234"/>
      <c r="UDU55" s="234"/>
      <c r="UDV55" s="234"/>
      <c r="UDW55" s="234"/>
      <c r="UDX55" s="234"/>
      <c r="UDY55" s="234"/>
      <c r="UDZ55" s="234"/>
      <c r="UEA55" s="234"/>
      <c r="UEB55" s="234"/>
      <c r="UEC55" s="234"/>
      <c r="UED55" s="234"/>
      <c r="UEE55" s="234"/>
      <c r="UEF55" s="234"/>
      <c r="UEG55" s="234"/>
      <c r="UEH55" s="234"/>
      <c r="UEI55" s="234"/>
      <c r="UEJ55" s="234"/>
      <c r="UEK55" s="234"/>
      <c r="UEL55" s="234"/>
      <c r="UEM55" s="234"/>
      <c r="UEN55" s="234"/>
      <c r="UEO55" s="234"/>
      <c r="UEP55" s="234"/>
      <c r="UEQ55" s="234"/>
      <c r="UER55" s="234"/>
      <c r="UES55" s="234"/>
      <c r="UET55" s="234"/>
      <c r="UEU55" s="234"/>
      <c r="UEV55" s="234"/>
      <c r="UEW55" s="234"/>
      <c r="UEX55" s="234"/>
      <c r="UEY55" s="234"/>
      <c r="UEZ55" s="234"/>
      <c r="UFA55" s="234"/>
      <c r="UFB55" s="234"/>
      <c r="UFC55" s="234"/>
      <c r="UFD55" s="234"/>
      <c r="UFE55" s="234"/>
      <c r="UFF55" s="234"/>
      <c r="UFG55" s="234"/>
      <c r="UFH55" s="234"/>
      <c r="UFI55" s="234"/>
      <c r="UFJ55" s="234"/>
      <c r="UFK55" s="234"/>
      <c r="UFL55" s="234"/>
      <c r="UFM55" s="234"/>
      <c r="UFN55" s="234"/>
      <c r="UFO55" s="234"/>
      <c r="UFP55" s="234"/>
      <c r="UFQ55" s="234"/>
      <c r="UFR55" s="234"/>
      <c r="UFS55" s="234"/>
      <c r="UFT55" s="234"/>
      <c r="UFU55" s="234"/>
      <c r="UFV55" s="234"/>
      <c r="UFW55" s="234"/>
      <c r="UFX55" s="234"/>
      <c r="UFY55" s="234"/>
      <c r="UFZ55" s="234"/>
      <c r="UGA55" s="234"/>
      <c r="UGB55" s="234"/>
      <c r="UGC55" s="234"/>
      <c r="UGD55" s="234"/>
      <c r="UGE55" s="234"/>
      <c r="UGF55" s="234"/>
      <c r="UGG55" s="234"/>
      <c r="UGH55" s="234"/>
      <c r="UGI55" s="234"/>
      <c r="UGJ55" s="234"/>
      <c r="UGK55" s="234"/>
      <c r="UGL55" s="234"/>
      <c r="UGM55" s="234"/>
      <c r="UGN55" s="234"/>
      <c r="UGO55" s="234"/>
      <c r="UGP55" s="234"/>
      <c r="UGQ55" s="234"/>
      <c r="UGR55" s="234"/>
      <c r="UGS55" s="234"/>
      <c r="UGT55" s="234"/>
      <c r="UGU55" s="234"/>
      <c r="UGV55" s="234"/>
      <c r="UGW55" s="234"/>
      <c r="UGX55" s="234"/>
      <c r="UGY55" s="234"/>
      <c r="UGZ55" s="234"/>
      <c r="UHA55" s="234"/>
      <c r="UHB55" s="234"/>
      <c r="UHC55" s="234"/>
      <c r="UHD55" s="234"/>
      <c r="UHE55" s="234"/>
      <c r="UHF55" s="234"/>
      <c r="UHG55" s="234"/>
      <c r="UHH55" s="234"/>
      <c r="UHI55" s="234"/>
      <c r="UHJ55" s="234"/>
      <c r="UHK55" s="234"/>
      <c r="UHL55" s="234"/>
      <c r="UHM55" s="234"/>
      <c r="UHN55" s="234"/>
      <c r="UHO55" s="234"/>
      <c r="UHP55" s="234"/>
      <c r="UHQ55" s="234"/>
      <c r="UHR55" s="234"/>
      <c r="UHS55" s="234"/>
      <c r="UHT55" s="234"/>
      <c r="UHU55" s="234"/>
      <c r="UHV55" s="234"/>
      <c r="UHW55" s="234"/>
      <c r="UHX55" s="234"/>
      <c r="UHY55" s="234"/>
      <c r="UHZ55" s="234"/>
      <c r="UIA55" s="234"/>
      <c r="UIB55" s="234"/>
      <c r="UIC55" s="234"/>
      <c r="UID55" s="234"/>
      <c r="UIE55" s="234"/>
      <c r="UIF55" s="234"/>
      <c r="UIG55" s="234"/>
      <c r="UIH55" s="234"/>
      <c r="UII55" s="234"/>
      <c r="UIJ55" s="234"/>
      <c r="UIK55" s="234"/>
      <c r="UIL55" s="234"/>
      <c r="UIM55" s="234"/>
      <c r="UIN55" s="234"/>
      <c r="UIO55" s="234"/>
      <c r="UIP55" s="234"/>
      <c r="UIQ55" s="234"/>
      <c r="UIR55" s="234"/>
      <c r="UIS55" s="234"/>
      <c r="UIT55" s="234"/>
      <c r="UIU55" s="234"/>
      <c r="UIV55" s="234"/>
      <c r="UIW55" s="234"/>
      <c r="UIX55" s="234"/>
      <c r="UIY55" s="234"/>
      <c r="UIZ55" s="234"/>
      <c r="UJA55" s="234"/>
      <c r="UJB55" s="234"/>
      <c r="UJC55" s="234"/>
      <c r="UJD55" s="234"/>
      <c r="UJE55" s="234"/>
      <c r="UJF55" s="234"/>
      <c r="UJG55" s="234"/>
      <c r="UJH55" s="234"/>
      <c r="UJI55" s="234"/>
      <c r="UJJ55" s="234"/>
      <c r="UJK55" s="234"/>
      <c r="UJL55" s="234"/>
      <c r="UJM55" s="234"/>
      <c r="UJN55" s="234"/>
      <c r="UJO55" s="234"/>
      <c r="UJP55" s="234"/>
      <c r="UJQ55" s="234"/>
      <c r="UJR55" s="234"/>
      <c r="UJS55" s="234"/>
      <c r="UJT55" s="234"/>
      <c r="UJU55" s="234"/>
      <c r="UJV55" s="234"/>
      <c r="UJW55" s="234"/>
      <c r="UJX55" s="234"/>
      <c r="UJY55" s="234"/>
      <c r="UJZ55" s="234"/>
      <c r="UKA55" s="234"/>
      <c r="UKB55" s="234"/>
      <c r="UKC55" s="234"/>
      <c r="UKD55" s="234"/>
      <c r="UKE55" s="234"/>
      <c r="UKF55" s="234"/>
      <c r="UKG55" s="234"/>
      <c r="UKH55" s="234"/>
      <c r="UKI55" s="234"/>
      <c r="UKJ55" s="234"/>
      <c r="UKK55" s="234"/>
      <c r="UKL55" s="234"/>
      <c r="UKM55" s="234"/>
      <c r="UKN55" s="234"/>
      <c r="UKO55" s="234"/>
      <c r="UKP55" s="234"/>
      <c r="UKQ55" s="234"/>
      <c r="UKR55" s="234"/>
      <c r="UKS55" s="234"/>
      <c r="UKT55" s="234"/>
      <c r="UKU55" s="234"/>
      <c r="UKV55" s="234"/>
      <c r="UKW55" s="234"/>
      <c r="UKX55" s="234"/>
      <c r="UKY55" s="234"/>
      <c r="UKZ55" s="234"/>
      <c r="ULA55" s="234"/>
      <c r="ULB55" s="234"/>
      <c r="ULC55" s="234"/>
      <c r="ULD55" s="234"/>
      <c r="ULE55" s="234"/>
      <c r="ULF55" s="234"/>
      <c r="ULG55" s="234"/>
      <c r="ULH55" s="234"/>
      <c r="ULI55" s="234"/>
      <c r="ULJ55" s="234"/>
      <c r="ULK55" s="234"/>
      <c r="ULL55" s="234"/>
      <c r="ULM55" s="234"/>
      <c r="ULN55" s="234"/>
      <c r="ULO55" s="234"/>
      <c r="ULP55" s="234"/>
      <c r="ULQ55" s="234"/>
      <c r="ULR55" s="234"/>
      <c r="ULS55" s="234"/>
      <c r="ULT55" s="234"/>
      <c r="ULU55" s="234"/>
      <c r="ULV55" s="234"/>
      <c r="ULW55" s="234"/>
      <c r="ULX55" s="234"/>
      <c r="ULY55" s="234"/>
      <c r="ULZ55" s="234"/>
      <c r="UMA55" s="234"/>
      <c r="UMB55" s="234"/>
      <c r="UMC55" s="234"/>
      <c r="UMD55" s="234"/>
      <c r="UME55" s="234"/>
      <c r="UMF55" s="234"/>
      <c r="UMG55" s="234"/>
      <c r="UMH55" s="234"/>
      <c r="UMI55" s="234"/>
      <c r="UMJ55" s="234"/>
      <c r="UMK55" s="234"/>
      <c r="UML55" s="234"/>
      <c r="UMM55" s="234"/>
      <c r="UMN55" s="234"/>
      <c r="UMO55" s="234"/>
      <c r="UMP55" s="234"/>
      <c r="UMQ55" s="234"/>
      <c r="UMR55" s="234"/>
      <c r="UMS55" s="234"/>
      <c r="UMT55" s="234"/>
      <c r="UMU55" s="234"/>
      <c r="UMV55" s="234"/>
      <c r="UMW55" s="234"/>
      <c r="UMX55" s="234"/>
      <c r="UMY55" s="234"/>
      <c r="UMZ55" s="234"/>
      <c r="UNA55" s="234"/>
      <c r="UNB55" s="234"/>
      <c r="UNC55" s="234"/>
      <c r="UND55" s="234"/>
      <c r="UNE55" s="234"/>
      <c r="UNF55" s="234"/>
      <c r="UNG55" s="234"/>
      <c r="UNH55" s="234"/>
      <c r="UNI55" s="234"/>
      <c r="UNJ55" s="234"/>
      <c r="UNK55" s="234"/>
      <c r="UNL55" s="234"/>
      <c r="UNM55" s="234"/>
      <c r="UNN55" s="234"/>
      <c r="UNO55" s="234"/>
      <c r="UNP55" s="234"/>
      <c r="UNQ55" s="234"/>
      <c r="UNR55" s="234"/>
      <c r="UNS55" s="234"/>
      <c r="UNT55" s="234"/>
      <c r="UNU55" s="234"/>
      <c r="UNV55" s="234"/>
      <c r="UNW55" s="234"/>
      <c r="UNX55" s="234"/>
      <c r="UNY55" s="234"/>
      <c r="UNZ55" s="234"/>
      <c r="UOA55" s="234"/>
      <c r="UOB55" s="234"/>
      <c r="UOC55" s="234"/>
      <c r="UOD55" s="234"/>
      <c r="UOE55" s="234"/>
      <c r="UOF55" s="234"/>
      <c r="UOG55" s="234"/>
      <c r="UOH55" s="234"/>
      <c r="UOI55" s="234"/>
      <c r="UOJ55" s="234"/>
      <c r="UOK55" s="234"/>
      <c r="UOL55" s="234"/>
      <c r="UOM55" s="234"/>
      <c r="UON55" s="234"/>
      <c r="UOO55" s="234"/>
      <c r="UOP55" s="234"/>
      <c r="UOQ55" s="234"/>
      <c r="UOR55" s="234"/>
      <c r="UOS55" s="234"/>
      <c r="UOT55" s="234"/>
      <c r="UOU55" s="234"/>
      <c r="UOV55" s="234"/>
      <c r="UOW55" s="234"/>
      <c r="UOX55" s="234"/>
      <c r="UOY55" s="234"/>
      <c r="UOZ55" s="234"/>
      <c r="UPA55" s="234"/>
      <c r="UPB55" s="234"/>
      <c r="UPC55" s="234"/>
      <c r="UPD55" s="234"/>
      <c r="UPE55" s="234"/>
      <c r="UPF55" s="234"/>
      <c r="UPG55" s="234"/>
      <c r="UPH55" s="234"/>
      <c r="UPI55" s="234"/>
      <c r="UPJ55" s="234"/>
      <c r="UPK55" s="234"/>
      <c r="UPL55" s="234"/>
      <c r="UPM55" s="234"/>
      <c r="UPN55" s="234"/>
      <c r="UPO55" s="234"/>
      <c r="UPP55" s="234"/>
      <c r="UPQ55" s="234"/>
      <c r="UPR55" s="234"/>
      <c r="UPS55" s="234"/>
      <c r="UPT55" s="234"/>
      <c r="UPU55" s="234"/>
      <c r="UPV55" s="234"/>
      <c r="UPW55" s="234"/>
      <c r="UPX55" s="234"/>
      <c r="UPY55" s="234"/>
      <c r="UPZ55" s="234"/>
      <c r="UQA55" s="234"/>
      <c r="UQB55" s="234"/>
      <c r="UQC55" s="234"/>
      <c r="UQD55" s="234"/>
      <c r="UQE55" s="234"/>
      <c r="UQF55" s="234"/>
      <c r="UQG55" s="234"/>
      <c r="UQH55" s="234"/>
      <c r="UQI55" s="234"/>
      <c r="UQJ55" s="234"/>
      <c r="UQK55" s="234"/>
      <c r="UQL55" s="234"/>
      <c r="UQM55" s="234"/>
      <c r="UQN55" s="234"/>
      <c r="UQO55" s="234"/>
      <c r="UQP55" s="234"/>
      <c r="UQQ55" s="234"/>
      <c r="UQR55" s="234"/>
      <c r="UQS55" s="234"/>
      <c r="UQT55" s="234"/>
      <c r="UQU55" s="234"/>
      <c r="UQV55" s="234"/>
      <c r="UQW55" s="234"/>
      <c r="UQX55" s="234"/>
      <c r="UQY55" s="234"/>
      <c r="UQZ55" s="234"/>
      <c r="URA55" s="234"/>
      <c r="URB55" s="234"/>
      <c r="URC55" s="234"/>
      <c r="URD55" s="234"/>
      <c r="URE55" s="234"/>
      <c r="URF55" s="234"/>
      <c r="URG55" s="234"/>
      <c r="URH55" s="234"/>
      <c r="URI55" s="234"/>
      <c r="URJ55" s="234"/>
      <c r="URK55" s="234"/>
      <c r="URL55" s="234"/>
      <c r="URM55" s="234"/>
      <c r="URN55" s="234"/>
      <c r="URO55" s="234"/>
      <c r="URP55" s="234"/>
      <c r="URQ55" s="234"/>
      <c r="URR55" s="234"/>
      <c r="URS55" s="234"/>
      <c r="URT55" s="234"/>
      <c r="URU55" s="234"/>
      <c r="URV55" s="234"/>
      <c r="URW55" s="234"/>
      <c r="URX55" s="234"/>
      <c r="URY55" s="234"/>
      <c r="URZ55" s="234"/>
      <c r="USA55" s="234"/>
      <c r="USB55" s="234"/>
      <c r="USC55" s="234"/>
      <c r="USD55" s="234"/>
      <c r="USE55" s="234"/>
      <c r="USF55" s="234"/>
      <c r="USG55" s="234"/>
      <c r="USH55" s="234"/>
      <c r="USI55" s="234"/>
      <c r="USJ55" s="234"/>
      <c r="USK55" s="234"/>
      <c r="USL55" s="234"/>
      <c r="USM55" s="234"/>
      <c r="USN55" s="234"/>
      <c r="USO55" s="234"/>
      <c r="USP55" s="234"/>
      <c r="USQ55" s="234"/>
      <c r="USR55" s="234"/>
      <c r="USS55" s="234"/>
      <c r="UST55" s="234"/>
      <c r="USU55" s="234"/>
      <c r="USV55" s="234"/>
      <c r="USW55" s="234"/>
      <c r="USX55" s="234"/>
      <c r="USY55" s="234"/>
      <c r="USZ55" s="234"/>
      <c r="UTA55" s="234"/>
      <c r="UTB55" s="234"/>
      <c r="UTC55" s="234"/>
      <c r="UTD55" s="234"/>
      <c r="UTE55" s="234"/>
      <c r="UTF55" s="234"/>
      <c r="UTG55" s="234"/>
      <c r="UTH55" s="234"/>
      <c r="UTI55" s="234"/>
      <c r="UTJ55" s="234"/>
      <c r="UTK55" s="234"/>
      <c r="UTL55" s="234"/>
      <c r="UTM55" s="234"/>
      <c r="UTN55" s="234"/>
      <c r="UTO55" s="234"/>
      <c r="UTP55" s="234"/>
      <c r="UTQ55" s="234"/>
      <c r="UTR55" s="234"/>
      <c r="UTS55" s="234"/>
      <c r="UTT55" s="234"/>
      <c r="UTU55" s="234"/>
      <c r="UTV55" s="234"/>
      <c r="UTW55" s="234"/>
      <c r="UTX55" s="234"/>
      <c r="UTY55" s="234"/>
      <c r="UTZ55" s="234"/>
      <c r="UUA55" s="234"/>
      <c r="UUB55" s="234"/>
      <c r="UUC55" s="234"/>
      <c r="UUD55" s="234"/>
      <c r="UUE55" s="234"/>
      <c r="UUF55" s="234"/>
      <c r="UUG55" s="234"/>
      <c r="UUH55" s="234"/>
      <c r="UUI55" s="234"/>
      <c r="UUJ55" s="234"/>
      <c r="UUK55" s="234"/>
      <c r="UUL55" s="234"/>
      <c r="UUM55" s="234"/>
      <c r="UUN55" s="234"/>
      <c r="UUO55" s="234"/>
      <c r="UUP55" s="234"/>
      <c r="UUQ55" s="234"/>
      <c r="UUR55" s="234"/>
      <c r="UUS55" s="234"/>
      <c r="UUT55" s="234"/>
      <c r="UUU55" s="234"/>
      <c r="UUV55" s="234"/>
      <c r="UUW55" s="234"/>
      <c r="UUX55" s="234"/>
      <c r="UUY55" s="234"/>
      <c r="UUZ55" s="234"/>
      <c r="UVA55" s="234"/>
      <c r="UVB55" s="234"/>
      <c r="UVC55" s="234"/>
      <c r="UVD55" s="234"/>
      <c r="UVE55" s="234"/>
      <c r="UVF55" s="234"/>
      <c r="UVG55" s="234"/>
      <c r="UVH55" s="234"/>
      <c r="UVI55" s="234"/>
      <c r="UVJ55" s="234"/>
      <c r="UVK55" s="234"/>
      <c r="UVL55" s="234"/>
      <c r="UVM55" s="234"/>
      <c r="UVN55" s="234"/>
      <c r="UVO55" s="234"/>
      <c r="UVP55" s="234"/>
      <c r="UVQ55" s="234"/>
      <c r="UVR55" s="234"/>
      <c r="UVS55" s="234"/>
      <c r="UVT55" s="234"/>
      <c r="UVU55" s="234"/>
      <c r="UVV55" s="234"/>
      <c r="UVW55" s="234"/>
      <c r="UVX55" s="234"/>
      <c r="UVY55" s="234"/>
      <c r="UVZ55" s="234"/>
      <c r="UWA55" s="234"/>
      <c r="UWB55" s="234"/>
      <c r="UWC55" s="234"/>
      <c r="UWD55" s="234"/>
      <c r="UWE55" s="234"/>
      <c r="UWF55" s="234"/>
      <c r="UWG55" s="234"/>
      <c r="UWH55" s="234"/>
      <c r="UWI55" s="234"/>
      <c r="UWJ55" s="234"/>
      <c r="UWK55" s="234"/>
      <c r="UWL55" s="234"/>
      <c r="UWM55" s="234"/>
      <c r="UWN55" s="234"/>
      <c r="UWO55" s="234"/>
      <c r="UWP55" s="234"/>
      <c r="UWQ55" s="234"/>
      <c r="UWR55" s="234"/>
      <c r="UWS55" s="234"/>
      <c r="UWT55" s="234"/>
      <c r="UWU55" s="234"/>
      <c r="UWV55" s="234"/>
      <c r="UWW55" s="234"/>
      <c r="UWX55" s="234"/>
      <c r="UWY55" s="234"/>
      <c r="UWZ55" s="234"/>
      <c r="UXA55" s="234"/>
      <c r="UXB55" s="234"/>
      <c r="UXC55" s="234"/>
      <c r="UXD55" s="234"/>
      <c r="UXE55" s="234"/>
      <c r="UXF55" s="234"/>
      <c r="UXG55" s="234"/>
      <c r="UXH55" s="234"/>
      <c r="UXI55" s="234"/>
      <c r="UXJ55" s="234"/>
      <c r="UXK55" s="234"/>
      <c r="UXL55" s="234"/>
      <c r="UXM55" s="234"/>
      <c r="UXN55" s="234"/>
      <c r="UXO55" s="234"/>
      <c r="UXP55" s="234"/>
      <c r="UXQ55" s="234"/>
      <c r="UXR55" s="234"/>
      <c r="UXS55" s="234"/>
      <c r="UXT55" s="234"/>
      <c r="UXU55" s="234"/>
      <c r="UXV55" s="234"/>
      <c r="UXW55" s="234"/>
      <c r="UXX55" s="234"/>
      <c r="UXY55" s="234"/>
      <c r="UXZ55" s="234"/>
      <c r="UYA55" s="234"/>
      <c r="UYB55" s="234"/>
      <c r="UYC55" s="234"/>
      <c r="UYD55" s="234"/>
      <c r="UYE55" s="234"/>
      <c r="UYF55" s="234"/>
      <c r="UYG55" s="234"/>
      <c r="UYH55" s="234"/>
      <c r="UYI55" s="234"/>
      <c r="UYJ55" s="234"/>
      <c r="UYK55" s="234"/>
      <c r="UYL55" s="234"/>
      <c r="UYM55" s="234"/>
      <c r="UYN55" s="234"/>
      <c r="UYO55" s="234"/>
      <c r="UYP55" s="234"/>
      <c r="UYQ55" s="234"/>
      <c r="UYR55" s="234"/>
      <c r="UYS55" s="234"/>
      <c r="UYT55" s="234"/>
      <c r="UYU55" s="234"/>
      <c r="UYV55" s="234"/>
      <c r="UYW55" s="234"/>
      <c r="UYX55" s="234"/>
      <c r="UYY55" s="234"/>
      <c r="UYZ55" s="234"/>
      <c r="UZA55" s="234"/>
      <c r="UZB55" s="234"/>
      <c r="UZC55" s="234"/>
      <c r="UZD55" s="234"/>
      <c r="UZE55" s="234"/>
      <c r="UZF55" s="234"/>
      <c r="UZG55" s="234"/>
      <c r="UZH55" s="234"/>
      <c r="UZI55" s="234"/>
      <c r="UZJ55" s="234"/>
      <c r="UZK55" s="234"/>
      <c r="UZL55" s="234"/>
      <c r="UZM55" s="234"/>
      <c r="UZN55" s="234"/>
      <c r="UZO55" s="234"/>
      <c r="UZP55" s="234"/>
      <c r="UZQ55" s="234"/>
      <c r="UZR55" s="234"/>
      <c r="UZS55" s="234"/>
      <c r="UZT55" s="234"/>
      <c r="UZU55" s="234"/>
      <c r="UZV55" s="234"/>
      <c r="UZW55" s="234"/>
      <c r="UZX55" s="234"/>
      <c r="UZY55" s="234"/>
      <c r="UZZ55" s="234"/>
      <c r="VAA55" s="234"/>
      <c r="VAB55" s="234"/>
      <c r="VAC55" s="234"/>
      <c r="VAD55" s="234"/>
      <c r="VAE55" s="234"/>
      <c r="VAF55" s="234"/>
      <c r="VAG55" s="234"/>
      <c r="VAH55" s="234"/>
      <c r="VAI55" s="234"/>
      <c r="VAJ55" s="234"/>
      <c r="VAK55" s="234"/>
      <c r="VAL55" s="234"/>
      <c r="VAM55" s="234"/>
      <c r="VAN55" s="234"/>
      <c r="VAO55" s="234"/>
      <c r="VAP55" s="234"/>
      <c r="VAQ55" s="234"/>
      <c r="VAR55" s="234"/>
      <c r="VAS55" s="234"/>
      <c r="VAT55" s="234"/>
      <c r="VAU55" s="234"/>
      <c r="VAV55" s="234"/>
      <c r="VAW55" s="234"/>
      <c r="VAX55" s="234"/>
      <c r="VAY55" s="234"/>
      <c r="VAZ55" s="234"/>
      <c r="VBA55" s="234"/>
      <c r="VBB55" s="234"/>
      <c r="VBC55" s="234"/>
      <c r="VBD55" s="234"/>
      <c r="VBE55" s="234"/>
      <c r="VBF55" s="234"/>
      <c r="VBG55" s="234"/>
      <c r="VBH55" s="234"/>
      <c r="VBI55" s="234"/>
      <c r="VBJ55" s="234"/>
      <c r="VBK55" s="234"/>
      <c r="VBL55" s="234"/>
      <c r="VBM55" s="234"/>
      <c r="VBN55" s="234"/>
      <c r="VBO55" s="234"/>
      <c r="VBP55" s="234"/>
      <c r="VBQ55" s="234"/>
      <c r="VBR55" s="234"/>
      <c r="VBS55" s="234"/>
      <c r="VBT55" s="234"/>
      <c r="VBU55" s="234"/>
      <c r="VBV55" s="234"/>
      <c r="VBW55" s="234"/>
      <c r="VBX55" s="234"/>
      <c r="VBY55" s="234"/>
      <c r="VBZ55" s="234"/>
      <c r="VCA55" s="234"/>
      <c r="VCB55" s="234"/>
      <c r="VCC55" s="234"/>
      <c r="VCD55" s="234"/>
      <c r="VCE55" s="234"/>
      <c r="VCF55" s="234"/>
      <c r="VCG55" s="234"/>
      <c r="VCH55" s="234"/>
      <c r="VCI55" s="234"/>
      <c r="VCJ55" s="234"/>
      <c r="VCK55" s="234"/>
      <c r="VCL55" s="234"/>
      <c r="VCM55" s="234"/>
      <c r="VCN55" s="234"/>
      <c r="VCO55" s="234"/>
      <c r="VCP55" s="234"/>
      <c r="VCQ55" s="234"/>
      <c r="VCR55" s="234"/>
      <c r="VCS55" s="234"/>
      <c r="VCT55" s="234"/>
      <c r="VCU55" s="234"/>
      <c r="VCV55" s="234"/>
      <c r="VCW55" s="234"/>
      <c r="VCX55" s="234"/>
      <c r="VCY55" s="234"/>
      <c r="VCZ55" s="234"/>
      <c r="VDA55" s="234"/>
      <c r="VDB55" s="234"/>
      <c r="VDC55" s="234"/>
      <c r="VDD55" s="234"/>
      <c r="VDE55" s="234"/>
      <c r="VDF55" s="234"/>
      <c r="VDG55" s="234"/>
      <c r="VDH55" s="234"/>
      <c r="VDI55" s="234"/>
      <c r="VDJ55" s="234"/>
      <c r="VDK55" s="234"/>
      <c r="VDL55" s="234"/>
      <c r="VDM55" s="234"/>
      <c r="VDN55" s="234"/>
      <c r="VDO55" s="234"/>
      <c r="VDP55" s="234"/>
      <c r="VDQ55" s="234"/>
      <c r="VDR55" s="234"/>
      <c r="VDS55" s="234"/>
      <c r="VDT55" s="234"/>
      <c r="VDU55" s="234"/>
      <c r="VDV55" s="234"/>
      <c r="VDW55" s="234"/>
      <c r="VDX55" s="234"/>
      <c r="VDY55" s="234"/>
      <c r="VDZ55" s="234"/>
      <c r="VEA55" s="234"/>
      <c r="VEB55" s="234"/>
      <c r="VEC55" s="234"/>
      <c r="VED55" s="234"/>
      <c r="VEE55" s="234"/>
      <c r="VEF55" s="234"/>
      <c r="VEG55" s="234"/>
      <c r="VEH55" s="234"/>
      <c r="VEI55" s="234"/>
      <c r="VEJ55" s="234"/>
      <c r="VEK55" s="234"/>
      <c r="VEL55" s="234"/>
      <c r="VEM55" s="234"/>
      <c r="VEN55" s="234"/>
      <c r="VEO55" s="234"/>
      <c r="VEP55" s="234"/>
      <c r="VEQ55" s="234"/>
      <c r="VER55" s="234"/>
      <c r="VES55" s="234"/>
      <c r="VET55" s="234"/>
      <c r="VEU55" s="234"/>
      <c r="VEV55" s="234"/>
      <c r="VEW55" s="234"/>
      <c r="VEX55" s="234"/>
      <c r="VEY55" s="234"/>
      <c r="VEZ55" s="234"/>
      <c r="VFA55" s="234"/>
      <c r="VFB55" s="234"/>
      <c r="VFC55" s="234"/>
      <c r="VFD55" s="234"/>
      <c r="VFE55" s="234"/>
      <c r="VFF55" s="234"/>
      <c r="VFG55" s="234"/>
      <c r="VFH55" s="234"/>
      <c r="VFI55" s="234"/>
      <c r="VFJ55" s="234"/>
      <c r="VFK55" s="234"/>
      <c r="VFL55" s="234"/>
      <c r="VFM55" s="234"/>
      <c r="VFN55" s="234"/>
      <c r="VFO55" s="234"/>
      <c r="VFP55" s="234"/>
      <c r="VFQ55" s="234"/>
      <c r="VFR55" s="234"/>
      <c r="VFS55" s="234"/>
      <c r="VFT55" s="234"/>
      <c r="VFU55" s="234"/>
      <c r="VFV55" s="234"/>
      <c r="VFW55" s="234"/>
      <c r="VFX55" s="234"/>
      <c r="VFY55" s="234"/>
      <c r="VFZ55" s="234"/>
      <c r="VGA55" s="234"/>
      <c r="VGB55" s="234"/>
      <c r="VGC55" s="234"/>
      <c r="VGD55" s="234"/>
      <c r="VGE55" s="234"/>
      <c r="VGF55" s="234"/>
      <c r="VGG55" s="234"/>
      <c r="VGH55" s="234"/>
      <c r="VGI55" s="234"/>
      <c r="VGJ55" s="234"/>
      <c r="VGK55" s="234"/>
      <c r="VGL55" s="234"/>
      <c r="VGM55" s="234"/>
      <c r="VGN55" s="234"/>
      <c r="VGO55" s="234"/>
      <c r="VGP55" s="234"/>
      <c r="VGQ55" s="234"/>
      <c r="VGR55" s="234"/>
      <c r="VGS55" s="234"/>
      <c r="VGT55" s="234"/>
      <c r="VGU55" s="234"/>
      <c r="VGV55" s="234"/>
      <c r="VGW55" s="234"/>
      <c r="VGX55" s="234"/>
      <c r="VGY55" s="234"/>
      <c r="VGZ55" s="234"/>
      <c r="VHA55" s="234"/>
      <c r="VHB55" s="234"/>
      <c r="VHC55" s="234"/>
      <c r="VHD55" s="234"/>
      <c r="VHE55" s="234"/>
      <c r="VHF55" s="234"/>
      <c r="VHG55" s="234"/>
      <c r="VHH55" s="234"/>
      <c r="VHI55" s="234"/>
      <c r="VHJ55" s="234"/>
      <c r="VHK55" s="234"/>
      <c r="VHL55" s="234"/>
      <c r="VHM55" s="234"/>
      <c r="VHN55" s="234"/>
      <c r="VHO55" s="234"/>
      <c r="VHP55" s="234"/>
      <c r="VHQ55" s="234"/>
      <c r="VHR55" s="234"/>
      <c r="VHS55" s="234"/>
      <c r="VHT55" s="234"/>
      <c r="VHU55" s="234"/>
      <c r="VHV55" s="234"/>
      <c r="VHW55" s="234"/>
      <c r="VHX55" s="234"/>
      <c r="VHY55" s="234"/>
      <c r="VHZ55" s="234"/>
      <c r="VIA55" s="234"/>
      <c r="VIB55" s="234"/>
      <c r="VIC55" s="234"/>
      <c r="VID55" s="234"/>
      <c r="VIE55" s="234"/>
      <c r="VIF55" s="234"/>
      <c r="VIG55" s="234"/>
      <c r="VIH55" s="234"/>
      <c r="VII55" s="234"/>
      <c r="VIJ55" s="234"/>
      <c r="VIK55" s="234"/>
      <c r="VIL55" s="234"/>
      <c r="VIM55" s="234"/>
      <c r="VIN55" s="234"/>
      <c r="VIO55" s="234"/>
      <c r="VIP55" s="234"/>
      <c r="VIQ55" s="234"/>
      <c r="VIR55" s="234"/>
      <c r="VIS55" s="234"/>
      <c r="VIT55" s="234"/>
      <c r="VIU55" s="234"/>
      <c r="VIV55" s="234"/>
      <c r="VIW55" s="234"/>
      <c r="VIX55" s="234"/>
      <c r="VIY55" s="234"/>
      <c r="VIZ55" s="234"/>
      <c r="VJA55" s="234"/>
      <c r="VJB55" s="234"/>
      <c r="VJC55" s="234"/>
      <c r="VJD55" s="234"/>
      <c r="VJE55" s="234"/>
      <c r="VJF55" s="234"/>
      <c r="VJG55" s="234"/>
      <c r="VJH55" s="234"/>
      <c r="VJI55" s="234"/>
      <c r="VJJ55" s="234"/>
      <c r="VJK55" s="234"/>
      <c r="VJL55" s="234"/>
      <c r="VJM55" s="234"/>
      <c r="VJN55" s="234"/>
      <c r="VJO55" s="234"/>
      <c r="VJP55" s="234"/>
      <c r="VJQ55" s="234"/>
      <c r="VJR55" s="234"/>
      <c r="VJS55" s="234"/>
      <c r="VJT55" s="234"/>
      <c r="VJU55" s="234"/>
      <c r="VJV55" s="234"/>
      <c r="VJW55" s="234"/>
      <c r="VJX55" s="234"/>
      <c r="VJY55" s="234"/>
      <c r="VJZ55" s="234"/>
      <c r="VKA55" s="234"/>
      <c r="VKB55" s="234"/>
      <c r="VKC55" s="234"/>
      <c r="VKD55" s="234"/>
      <c r="VKE55" s="234"/>
      <c r="VKF55" s="234"/>
      <c r="VKG55" s="234"/>
      <c r="VKH55" s="234"/>
      <c r="VKI55" s="234"/>
      <c r="VKJ55" s="234"/>
      <c r="VKK55" s="234"/>
      <c r="VKL55" s="234"/>
      <c r="VKM55" s="234"/>
      <c r="VKN55" s="234"/>
      <c r="VKO55" s="234"/>
      <c r="VKP55" s="234"/>
      <c r="VKQ55" s="234"/>
      <c r="VKR55" s="234"/>
      <c r="VKS55" s="234"/>
      <c r="VKT55" s="234"/>
      <c r="VKU55" s="234"/>
      <c r="VKV55" s="234"/>
      <c r="VKW55" s="234"/>
      <c r="VKX55" s="234"/>
      <c r="VKY55" s="234"/>
      <c r="VKZ55" s="234"/>
      <c r="VLA55" s="234"/>
      <c r="VLB55" s="234"/>
      <c r="VLC55" s="234"/>
      <c r="VLD55" s="234"/>
      <c r="VLE55" s="234"/>
      <c r="VLF55" s="234"/>
      <c r="VLG55" s="234"/>
      <c r="VLH55" s="234"/>
      <c r="VLI55" s="234"/>
      <c r="VLJ55" s="234"/>
      <c r="VLK55" s="234"/>
      <c r="VLL55" s="234"/>
      <c r="VLM55" s="234"/>
      <c r="VLN55" s="234"/>
      <c r="VLO55" s="234"/>
      <c r="VLP55" s="234"/>
      <c r="VLQ55" s="234"/>
      <c r="VLR55" s="234"/>
      <c r="VLS55" s="234"/>
      <c r="VLT55" s="234"/>
      <c r="VLU55" s="234"/>
      <c r="VLV55" s="234"/>
      <c r="VLW55" s="234"/>
      <c r="VLX55" s="234"/>
      <c r="VLY55" s="234"/>
      <c r="VLZ55" s="234"/>
      <c r="VMA55" s="234"/>
      <c r="VMB55" s="234"/>
      <c r="VMC55" s="234"/>
      <c r="VMD55" s="234"/>
      <c r="VME55" s="234"/>
      <c r="VMF55" s="234"/>
      <c r="VMG55" s="234"/>
      <c r="VMH55" s="234"/>
      <c r="VMI55" s="234"/>
      <c r="VMJ55" s="234"/>
      <c r="VMK55" s="234"/>
      <c r="VML55" s="234"/>
      <c r="VMM55" s="234"/>
      <c r="VMN55" s="234"/>
      <c r="VMO55" s="234"/>
      <c r="VMP55" s="234"/>
      <c r="VMQ55" s="234"/>
      <c r="VMR55" s="234"/>
      <c r="VMS55" s="234"/>
      <c r="VMT55" s="234"/>
      <c r="VMU55" s="234"/>
      <c r="VMV55" s="234"/>
      <c r="VMW55" s="234"/>
      <c r="VMX55" s="234"/>
      <c r="VMY55" s="234"/>
      <c r="VMZ55" s="234"/>
      <c r="VNA55" s="234"/>
      <c r="VNB55" s="234"/>
      <c r="VNC55" s="234"/>
      <c r="VND55" s="234"/>
      <c r="VNE55" s="234"/>
      <c r="VNF55" s="234"/>
      <c r="VNG55" s="234"/>
      <c r="VNH55" s="234"/>
      <c r="VNI55" s="234"/>
      <c r="VNJ55" s="234"/>
      <c r="VNK55" s="234"/>
      <c r="VNL55" s="234"/>
      <c r="VNM55" s="234"/>
      <c r="VNN55" s="234"/>
      <c r="VNO55" s="234"/>
      <c r="VNP55" s="234"/>
      <c r="VNQ55" s="234"/>
      <c r="VNR55" s="234"/>
      <c r="VNS55" s="234"/>
      <c r="VNT55" s="234"/>
      <c r="VNU55" s="234"/>
      <c r="VNV55" s="234"/>
      <c r="VNW55" s="234"/>
      <c r="VNX55" s="234"/>
      <c r="VNY55" s="234"/>
      <c r="VNZ55" s="234"/>
      <c r="VOA55" s="234"/>
      <c r="VOB55" s="234"/>
      <c r="VOC55" s="234"/>
      <c r="VOD55" s="234"/>
      <c r="VOE55" s="234"/>
      <c r="VOF55" s="234"/>
      <c r="VOG55" s="234"/>
      <c r="VOH55" s="234"/>
      <c r="VOI55" s="234"/>
      <c r="VOJ55" s="234"/>
      <c r="VOK55" s="234"/>
      <c r="VOL55" s="234"/>
      <c r="VOM55" s="234"/>
      <c r="VON55" s="234"/>
      <c r="VOO55" s="234"/>
      <c r="VOP55" s="234"/>
      <c r="VOQ55" s="234"/>
      <c r="VOR55" s="234"/>
      <c r="VOS55" s="234"/>
      <c r="VOT55" s="234"/>
      <c r="VOU55" s="234"/>
      <c r="VOV55" s="234"/>
      <c r="VOW55" s="234"/>
      <c r="VOX55" s="234"/>
      <c r="VOY55" s="234"/>
      <c r="VOZ55" s="234"/>
      <c r="VPA55" s="234"/>
      <c r="VPB55" s="234"/>
      <c r="VPC55" s="234"/>
      <c r="VPD55" s="234"/>
      <c r="VPE55" s="234"/>
      <c r="VPF55" s="234"/>
      <c r="VPG55" s="234"/>
      <c r="VPH55" s="234"/>
      <c r="VPI55" s="234"/>
      <c r="VPJ55" s="234"/>
      <c r="VPK55" s="234"/>
      <c r="VPL55" s="234"/>
      <c r="VPM55" s="234"/>
      <c r="VPN55" s="234"/>
      <c r="VPO55" s="234"/>
      <c r="VPP55" s="234"/>
      <c r="VPQ55" s="234"/>
      <c r="VPR55" s="234"/>
      <c r="VPS55" s="234"/>
      <c r="VPT55" s="234"/>
      <c r="VPU55" s="234"/>
      <c r="VPV55" s="234"/>
      <c r="VPW55" s="234"/>
      <c r="VPX55" s="234"/>
      <c r="VPY55" s="234"/>
      <c r="VPZ55" s="234"/>
      <c r="VQA55" s="234"/>
      <c r="VQB55" s="234"/>
      <c r="VQC55" s="234"/>
      <c r="VQD55" s="234"/>
      <c r="VQE55" s="234"/>
      <c r="VQF55" s="234"/>
      <c r="VQG55" s="234"/>
      <c r="VQH55" s="234"/>
      <c r="VQI55" s="234"/>
      <c r="VQJ55" s="234"/>
      <c r="VQK55" s="234"/>
      <c r="VQL55" s="234"/>
      <c r="VQM55" s="234"/>
      <c r="VQN55" s="234"/>
      <c r="VQO55" s="234"/>
      <c r="VQP55" s="234"/>
      <c r="VQQ55" s="234"/>
      <c r="VQR55" s="234"/>
      <c r="VQS55" s="234"/>
      <c r="VQT55" s="234"/>
      <c r="VQU55" s="234"/>
      <c r="VQV55" s="234"/>
      <c r="VQW55" s="234"/>
      <c r="VQX55" s="234"/>
      <c r="VQY55" s="234"/>
      <c r="VQZ55" s="234"/>
      <c r="VRA55" s="234"/>
      <c r="VRB55" s="234"/>
      <c r="VRC55" s="234"/>
      <c r="VRD55" s="234"/>
      <c r="VRE55" s="234"/>
      <c r="VRF55" s="234"/>
      <c r="VRG55" s="234"/>
      <c r="VRH55" s="234"/>
      <c r="VRI55" s="234"/>
      <c r="VRJ55" s="234"/>
      <c r="VRK55" s="234"/>
      <c r="VRL55" s="234"/>
      <c r="VRM55" s="234"/>
      <c r="VRN55" s="234"/>
      <c r="VRO55" s="234"/>
      <c r="VRP55" s="234"/>
      <c r="VRQ55" s="234"/>
      <c r="VRR55" s="234"/>
      <c r="VRS55" s="234"/>
      <c r="VRT55" s="234"/>
      <c r="VRU55" s="234"/>
      <c r="VRV55" s="234"/>
      <c r="VRW55" s="234"/>
      <c r="VRX55" s="234"/>
      <c r="VRY55" s="234"/>
      <c r="VRZ55" s="234"/>
      <c r="VSA55" s="234"/>
      <c r="VSB55" s="234"/>
      <c r="VSC55" s="234"/>
      <c r="VSD55" s="234"/>
      <c r="VSE55" s="234"/>
      <c r="VSF55" s="234"/>
      <c r="VSG55" s="234"/>
      <c r="VSH55" s="234"/>
      <c r="VSI55" s="234"/>
      <c r="VSJ55" s="234"/>
      <c r="VSK55" s="234"/>
      <c r="VSL55" s="234"/>
      <c r="VSM55" s="234"/>
      <c r="VSN55" s="234"/>
      <c r="VSO55" s="234"/>
      <c r="VSP55" s="234"/>
      <c r="VSQ55" s="234"/>
      <c r="VSR55" s="234"/>
      <c r="VSS55" s="234"/>
      <c r="VST55" s="234"/>
      <c r="VSU55" s="234"/>
      <c r="VSV55" s="234"/>
      <c r="VSW55" s="234"/>
      <c r="VSX55" s="234"/>
      <c r="VSY55" s="234"/>
      <c r="VSZ55" s="234"/>
      <c r="VTA55" s="234"/>
      <c r="VTB55" s="234"/>
      <c r="VTC55" s="234"/>
      <c r="VTD55" s="234"/>
      <c r="VTE55" s="234"/>
      <c r="VTF55" s="234"/>
      <c r="VTG55" s="234"/>
      <c r="VTH55" s="234"/>
      <c r="VTI55" s="234"/>
      <c r="VTJ55" s="234"/>
      <c r="VTK55" s="234"/>
      <c r="VTL55" s="234"/>
      <c r="VTM55" s="234"/>
      <c r="VTN55" s="234"/>
      <c r="VTO55" s="234"/>
      <c r="VTP55" s="234"/>
      <c r="VTQ55" s="234"/>
      <c r="VTR55" s="234"/>
      <c r="VTS55" s="234"/>
      <c r="VTT55" s="234"/>
      <c r="VTU55" s="234"/>
      <c r="VTV55" s="234"/>
      <c r="VTW55" s="234"/>
      <c r="VTX55" s="234"/>
      <c r="VTY55" s="234"/>
      <c r="VTZ55" s="234"/>
      <c r="VUA55" s="234"/>
      <c r="VUB55" s="234"/>
      <c r="VUC55" s="234"/>
      <c r="VUD55" s="234"/>
      <c r="VUE55" s="234"/>
      <c r="VUF55" s="234"/>
      <c r="VUG55" s="234"/>
      <c r="VUH55" s="234"/>
      <c r="VUI55" s="234"/>
      <c r="VUJ55" s="234"/>
      <c r="VUK55" s="234"/>
      <c r="VUL55" s="234"/>
      <c r="VUM55" s="234"/>
      <c r="VUN55" s="234"/>
      <c r="VUO55" s="234"/>
      <c r="VUP55" s="234"/>
      <c r="VUQ55" s="234"/>
      <c r="VUR55" s="234"/>
      <c r="VUS55" s="234"/>
      <c r="VUT55" s="234"/>
      <c r="VUU55" s="234"/>
      <c r="VUV55" s="234"/>
      <c r="VUW55" s="234"/>
      <c r="VUX55" s="234"/>
      <c r="VUY55" s="234"/>
      <c r="VUZ55" s="234"/>
      <c r="VVA55" s="234"/>
      <c r="VVB55" s="234"/>
      <c r="VVC55" s="234"/>
      <c r="VVD55" s="234"/>
      <c r="VVE55" s="234"/>
      <c r="VVF55" s="234"/>
      <c r="VVG55" s="234"/>
      <c r="VVH55" s="234"/>
      <c r="VVI55" s="234"/>
      <c r="VVJ55" s="234"/>
      <c r="VVK55" s="234"/>
      <c r="VVL55" s="234"/>
      <c r="VVM55" s="234"/>
      <c r="VVN55" s="234"/>
      <c r="VVO55" s="234"/>
      <c r="VVP55" s="234"/>
      <c r="VVQ55" s="234"/>
      <c r="VVR55" s="234"/>
      <c r="VVS55" s="234"/>
      <c r="VVT55" s="234"/>
      <c r="VVU55" s="234"/>
      <c r="VVV55" s="234"/>
      <c r="VVW55" s="234"/>
      <c r="VVX55" s="234"/>
      <c r="VVY55" s="234"/>
      <c r="VVZ55" s="234"/>
      <c r="VWA55" s="234"/>
      <c r="VWB55" s="234"/>
      <c r="VWC55" s="234"/>
      <c r="VWD55" s="234"/>
      <c r="VWE55" s="234"/>
      <c r="VWF55" s="234"/>
      <c r="VWG55" s="234"/>
      <c r="VWH55" s="234"/>
      <c r="VWI55" s="234"/>
      <c r="VWJ55" s="234"/>
      <c r="VWK55" s="234"/>
      <c r="VWL55" s="234"/>
      <c r="VWM55" s="234"/>
      <c r="VWN55" s="234"/>
      <c r="VWO55" s="234"/>
      <c r="VWP55" s="234"/>
      <c r="VWQ55" s="234"/>
      <c r="VWR55" s="234"/>
      <c r="VWS55" s="234"/>
      <c r="VWT55" s="234"/>
      <c r="VWU55" s="234"/>
      <c r="VWV55" s="234"/>
      <c r="VWW55" s="234"/>
      <c r="VWX55" s="234"/>
      <c r="VWY55" s="234"/>
      <c r="VWZ55" s="234"/>
      <c r="VXA55" s="234"/>
      <c r="VXB55" s="234"/>
      <c r="VXC55" s="234"/>
      <c r="VXD55" s="234"/>
      <c r="VXE55" s="234"/>
      <c r="VXF55" s="234"/>
      <c r="VXG55" s="234"/>
      <c r="VXH55" s="234"/>
      <c r="VXI55" s="234"/>
      <c r="VXJ55" s="234"/>
      <c r="VXK55" s="234"/>
      <c r="VXL55" s="234"/>
      <c r="VXM55" s="234"/>
      <c r="VXN55" s="234"/>
      <c r="VXO55" s="234"/>
      <c r="VXP55" s="234"/>
      <c r="VXQ55" s="234"/>
      <c r="VXR55" s="234"/>
      <c r="VXS55" s="234"/>
      <c r="VXT55" s="234"/>
      <c r="VXU55" s="234"/>
      <c r="VXV55" s="234"/>
      <c r="VXW55" s="234"/>
      <c r="VXX55" s="234"/>
      <c r="VXY55" s="234"/>
      <c r="VXZ55" s="234"/>
      <c r="VYA55" s="234"/>
      <c r="VYB55" s="234"/>
      <c r="VYC55" s="234"/>
      <c r="VYD55" s="234"/>
      <c r="VYE55" s="234"/>
      <c r="VYF55" s="234"/>
      <c r="VYG55" s="234"/>
      <c r="VYH55" s="234"/>
      <c r="VYI55" s="234"/>
      <c r="VYJ55" s="234"/>
      <c r="VYK55" s="234"/>
      <c r="VYL55" s="234"/>
      <c r="VYM55" s="234"/>
      <c r="VYN55" s="234"/>
      <c r="VYO55" s="234"/>
      <c r="VYP55" s="234"/>
      <c r="VYQ55" s="234"/>
      <c r="VYR55" s="234"/>
      <c r="VYS55" s="234"/>
      <c r="VYT55" s="234"/>
      <c r="VYU55" s="234"/>
      <c r="VYV55" s="234"/>
      <c r="VYW55" s="234"/>
      <c r="VYX55" s="234"/>
      <c r="VYY55" s="234"/>
      <c r="VYZ55" s="234"/>
      <c r="VZA55" s="234"/>
      <c r="VZB55" s="234"/>
      <c r="VZC55" s="234"/>
      <c r="VZD55" s="234"/>
      <c r="VZE55" s="234"/>
      <c r="VZF55" s="234"/>
      <c r="VZG55" s="234"/>
      <c r="VZH55" s="234"/>
      <c r="VZI55" s="234"/>
      <c r="VZJ55" s="234"/>
      <c r="VZK55" s="234"/>
      <c r="VZL55" s="234"/>
      <c r="VZM55" s="234"/>
      <c r="VZN55" s="234"/>
      <c r="VZO55" s="234"/>
      <c r="VZP55" s="234"/>
      <c r="VZQ55" s="234"/>
      <c r="VZR55" s="234"/>
      <c r="VZS55" s="234"/>
      <c r="VZT55" s="234"/>
      <c r="VZU55" s="234"/>
      <c r="VZV55" s="234"/>
      <c r="VZW55" s="234"/>
      <c r="VZX55" s="234"/>
      <c r="VZY55" s="234"/>
      <c r="VZZ55" s="234"/>
      <c r="WAA55" s="234"/>
      <c r="WAB55" s="234"/>
      <c r="WAC55" s="234"/>
      <c r="WAD55" s="234"/>
      <c r="WAE55" s="234"/>
      <c r="WAF55" s="234"/>
      <c r="WAG55" s="234"/>
      <c r="WAH55" s="234"/>
      <c r="WAI55" s="234"/>
      <c r="WAJ55" s="234"/>
      <c r="WAK55" s="234"/>
      <c r="WAL55" s="234"/>
      <c r="WAM55" s="234"/>
      <c r="WAN55" s="234"/>
      <c r="WAO55" s="234"/>
      <c r="WAP55" s="234"/>
      <c r="WAQ55" s="234"/>
      <c r="WAR55" s="234"/>
      <c r="WAS55" s="234"/>
      <c r="WAT55" s="234"/>
      <c r="WAU55" s="234"/>
      <c r="WAV55" s="234"/>
      <c r="WAW55" s="234"/>
      <c r="WAX55" s="234"/>
      <c r="WAY55" s="234"/>
      <c r="WAZ55" s="234"/>
      <c r="WBA55" s="234"/>
      <c r="WBB55" s="234"/>
      <c r="WBC55" s="234"/>
      <c r="WBD55" s="234"/>
      <c r="WBE55" s="234"/>
      <c r="WBF55" s="234"/>
      <c r="WBG55" s="234"/>
      <c r="WBH55" s="234"/>
      <c r="WBI55" s="234"/>
      <c r="WBJ55" s="234"/>
      <c r="WBK55" s="234"/>
      <c r="WBL55" s="234"/>
      <c r="WBM55" s="234"/>
      <c r="WBN55" s="234"/>
      <c r="WBO55" s="234"/>
      <c r="WBP55" s="234"/>
      <c r="WBQ55" s="234"/>
      <c r="WBR55" s="234"/>
      <c r="WBS55" s="234"/>
      <c r="WBT55" s="234"/>
      <c r="WBU55" s="234"/>
      <c r="WBV55" s="234"/>
      <c r="WBW55" s="234"/>
      <c r="WBX55" s="234"/>
      <c r="WBY55" s="234"/>
      <c r="WBZ55" s="234"/>
      <c r="WCA55" s="234"/>
      <c r="WCB55" s="234"/>
      <c r="WCC55" s="234"/>
      <c r="WCD55" s="234"/>
      <c r="WCE55" s="234"/>
      <c r="WCF55" s="234"/>
      <c r="WCG55" s="234"/>
      <c r="WCH55" s="234"/>
      <c r="WCI55" s="234"/>
      <c r="WCJ55" s="234"/>
      <c r="WCK55" s="234"/>
      <c r="WCL55" s="234"/>
      <c r="WCM55" s="234"/>
      <c r="WCN55" s="234"/>
      <c r="WCO55" s="234"/>
      <c r="WCP55" s="234"/>
      <c r="WCQ55" s="234"/>
      <c r="WCR55" s="234"/>
      <c r="WCS55" s="234"/>
      <c r="WCT55" s="234"/>
      <c r="WCU55" s="234"/>
      <c r="WCV55" s="234"/>
      <c r="WCW55" s="234"/>
      <c r="WCX55" s="234"/>
      <c r="WCY55" s="234"/>
      <c r="WCZ55" s="234"/>
      <c r="WDA55" s="234"/>
      <c r="WDB55" s="234"/>
      <c r="WDC55" s="234"/>
      <c r="WDD55" s="234"/>
      <c r="WDE55" s="234"/>
      <c r="WDF55" s="234"/>
      <c r="WDG55" s="234"/>
      <c r="WDH55" s="234"/>
      <c r="WDI55" s="234"/>
      <c r="WDJ55" s="234"/>
      <c r="WDK55" s="234"/>
      <c r="WDL55" s="234"/>
      <c r="WDM55" s="234"/>
      <c r="WDN55" s="234"/>
      <c r="WDO55" s="234"/>
      <c r="WDP55" s="234"/>
      <c r="WDQ55" s="234"/>
      <c r="WDR55" s="234"/>
      <c r="WDS55" s="234"/>
      <c r="WDT55" s="234"/>
      <c r="WDU55" s="234"/>
      <c r="WDV55" s="234"/>
      <c r="WDW55" s="234"/>
      <c r="WDX55" s="234"/>
      <c r="WDY55" s="234"/>
      <c r="WDZ55" s="234"/>
      <c r="WEA55" s="234"/>
      <c r="WEB55" s="234"/>
      <c r="WEC55" s="234"/>
      <c r="WED55" s="234"/>
      <c r="WEE55" s="234"/>
      <c r="WEF55" s="234"/>
      <c r="WEG55" s="234"/>
      <c r="WEH55" s="234"/>
      <c r="WEI55" s="234"/>
      <c r="WEJ55" s="234"/>
      <c r="WEK55" s="234"/>
      <c r="WEL55" s="234"/>
      <c r="WEM55" s="234"/>
      <c r="WEN55" s="234"/>
      <c r="WEO55" s="234"/>
      <c r="WEP55" s="234"/>
      <c r="WEQ55" s="234"/>
      <c r="WER55" s="234"/>
      <c r="WES55" s="234"/>
      <c r="WET55" s="234"/>
      <c r="WEU55" s="234"/>
      <c r="WEV55" s="234"/>
      <c r="WEW55" s="234"/>
      <c r="WEX55" s="234"/>
      <c r="WEY55" s="234"/>
      <c r="WEZ55" s="234"/>
      <c r="WFA55" s="234"/>
      <c r="WFB55" s="234"/>
      <c r="WFC55" s="234"/>
      <c r="WFD55" s="234"/>
      <c r="WFE55" s="234"/>
      <c r="WFF55" s="234"/>
      <c r="WFG55" s="234"/>
      <c r="WFH55" s="234"/>
      <c r="WFI55" s="234"/>
      <c r="WFJ55" s="234"/>
      <c r="WFK55" s="234"/>
      <c r="WFL55" s="234"/>
      <c r="WFM55" s="234"/>
      <c r="WFN55" s="234"/>
      <c r="WFO55" s="234"/>
      <c r="WFP55" s="234"/>
      <c r="WFQ55" s="234"/>
      <c r="WFR55" s="234"/>
      <c r="WFS55" s="234"/>
      <c r="WFT55" s="234"/>
      <c r="WFU55" s="234"/>
      <c r="WFV55" s="234"/>
      <c r="WFW55" s="234"/>
      <c r="WFX55" s="234"/>
      <c r="WFY55" s="234"/>
      <c r="WFZ55" s="234"/>
      <c r="WGA55" s="234"/>
      <c r="WGB55" s="234"/>
      <c r="WGC55" s="234"/>
      <c r="WGD55" s="234"/>
      <c r="WGE55" s="234"/>
      <c r="WGF55" s="234"/>
      <c r="WGG55" s="234"/>
      <c r="WGH55" s="234"/>
      <c r="WGI55" s="234"/>
      <c r="WGJ55" s="234"/>
      <c r="WGK55" s="234"/>
      <c r="WGL55" s="234"/>
      <c r="WGM55" s="234"/>
      <c r="WGN55" s="234"/>
      <c r="WGO55" s="234"/>
      <c r="WGP55" s="234"/>
      <c r="WGQ55" s="234"/>
      <c r="WGR55" s="234"/>
      <c r="WGS55" s="234"/>
      <c r="WGT55" s="234"/>
      <c r="WGU55" s="234"/>
      <c r="WGV55" s="234"/>
      <c r="WGW55" s="234"/>
      <c r="WGX55" s="234"/>
      <c r="WGY55" s="234"/>
      <c r="WGZ55" s="234"/>
      <c r="WHA55" s="234"/>
      <c r="WHB55" s="234"/>
      <c r="WHC55" s="234"/>
      <c r="WHD55" s="234"/>
      <c r="WHE55" s="234"/>
      <c r="WHF55" s="234"/>
      <c r="WHG55" s="234"/>
      <c r="WHH55" s="234"/>
      <c r="WHI55" s="234"/>
      <c r="WHJ55" s="234"/>
      <c r="WHK55" s="234"/>
      <c r="WHL55" s="234"/>
      <c r="WHM55" s="234"/>
      <c r="WHN55" s="234"/>
      <c r="WHO55" s="234"/>
      <c r="WHP55" s="234"/>
      <c r="WHQ55" s="234"/>
      <c r="WHR55" s="234"/>
      <c r="WHS55" s="234"/>
      <c r="WHT55" s="234"/>
      <c r="WHU55" s="234"/>
      <c r="WHV55" s="234"/>
      <c r="WHW55" s="234"/>
      <c r="WHX55" s="234"/>
      <c r="WHY55" s="234"/>
      <c r="WHZ55" s="234"/>
      <c r="WIA55" s="234"/>
      <c r="WIB55" s="234"/>
      <c r="WIC55" s="234"/>
      <c r="WID55" s="234"/>
      <c r="WIE55" s="234"/>
      <c r="WIF55" s="234"/>
      <c r="WIG55" s="234"/>
      <c r="WIH55" s="234"/>
      <c r="WII55" s="234"/>
      <c r="WIJ55" s="234"/>
      <c r="WIK55" s="234"/>
      <c r="WIL55" s="234"/>
      <c r="WIM55" s="234"/>
      <c r="WIN55" s="234"/>
      <c r="WIO55" s="234"/>
      <c r="WIP55" s="234"/>
      <c r="WIQ55" s="234"/>
      <c r="WIR55" s="234"/>
      <c r="WIS55" s="234"/>
      <c r="WIT55" s="234"/>
      <c r="WIU55" s="234"/>
      <c r="WIV55" s="234"/>
      <c r="WIW55" s="234"/>
      <c r="WIX55" s="234"/>
      <c r="WIY55" s="234"/>
      <c r="WIZ55" s="234"/>
      <c r="WJA55" s="234"/>
      <c r="WJB55" s="234"/>
      <c r="WJC55" s="234"/>
      <c r="WJD55" s="234"/>
      <c r="WJE55" s="234"/>
      <c r="WJF55" s="234"/>
      <c r="WJG55" s="234"/>
      <c r="WJH55" s="234"/>
      <c r="WJI55" s="234"/>
      <c r="WJJ55" s="234"/>
      <c r="WJK55" s="234"/>
      <c r="WJL55" s="234"/>
      <c r="WJM55" s="234"/>
      <c r="WJN55" s="234"/>
      <c r="WJO55" s="234"/>
      <c r="WJP55" s="234"/>
      <c r="WJQ55" s="234"/>
      <c r="WJR55" s="234"/>
      <c r="WJS55" s="234"/>
      <c r="WJT55" s="234"/>
      <c r="WJU55" s="234"/>
      <c r="WJV55" s="234"/>
      <c r="WJW55" s="234"/>
      <c r="WJX55" s="234"/>
      <c r="WJY55" s="234"/>
      <c r="WJZ55" s="234"/>
      <c r="WKA55" s="234"/>
      <c r="WKB55" s="234"/>
      <c r="WKC55" s="234"/>
      <c r="WKD55" s="234"/>
      <c r="WKE55" s="234"/>
      <c r="WKF55" s="234"/>
      <c r="WKG55" s="234"/>
      <c r="WKH55" s="234"/>
      <c r="WKI55" s="234"/>
      <c r="WKJ55" s="234"/>
      <c r="WKK55" s="234"/>
      <c r="WKL55" s="234"/>
      <c r="WKM55" s="234"/>
      <c r="WKN55" s="234"/>
      <c r="WKO55" s="234"/>
      <c r="WKP55" s="234"/>
      <c r="WKQ55" s="234"/>
      <c r="WKR55" s="234"/>
      <c r="WKS55" s="234"/>
      <c r="WKT55" s="234"/>
      <c r="WKU55" s="234"/>
      <c r="WKV55" s="234"/>
      <c r="WKW55" s="234"/>
      <c r="WKX55" s="234"/>
      <c r="WKY55" s="234"/>
      <c r="WKZ55" s="234"/>
      <c r="WLA55" s="234"/>
      <c r="WLB55" s="234"/>
      <c r="WLC55" s="234"/>
      <c r="WLD55" s="234"/>
      <c r="WLE55" s="234"/>
      <c r="WLF55" s="234"/>
      <c r="WLG55" s="234"/>
      <c r="WLH55" s="234"/>
      <c r="WLI55" s="234"/>
      <c r="WLJ55" s="234"/>
      <c r="WLK55" s="234"/>
      <c r="WLL55" s="234"/>
      <c r="WLM55" s="234"/>
      <c r="WLN55" s="234"/>
      <c r="WLO55" s="234"/>
      <c r="WLP55" s="234"/>
      <c r="WLQ55" s="234"/>
      <c r="WLR55" s="234"/>
      <c r="WLS55" s="234"/>
      <c r="WLT55" s="234"/>
      <c r="WLU55" s="234"/>
      <c r="WLV55" s="234"/>
      <c r="WLW55" s="234"/>
      <c r="WLX55" s="234"/>
      <c r="WLY55" s="234"/>
      <c r="WLZ55" s="234"/>
      <c r="WMA55" s="234"/>
      <c r="WMB55" s="234"/>
      <c r="WMC55" s="234"/>
      <c r="WMD55" s="234"/>
      <c r="WME55" s="234"/>
      <c r="WMF55" s="234"/>
      <c r="WMG55" s="234"/>
      <c r="WMH55" s="234"/>
      <c r="WMI55" s="234"/>
      <c r="WMJ55" s="234"/>
      <c r="WMK55" s="234"/>
      <c r="WML55" s="234"/>
      <c r="WMM55" s="234"/>
      <c r="WMN55" s="234"/>
      <c r="WMO55" s="234"/>
      <c r="WMP55" s="234"/>
      <c r="WMQ55" s="234"/>
      <c r="WMR55" s="234"/>
      <c r="WMS55" s="234"/>
      <c r="WMT55" s="234"/>
      <c r="WMU55" s="234"/>
      <c r="WMV55" s="234"/>
      <c r="WMW55" s="234"/>
      <c r="WMX55" s="234"/>
      <c r="WMY55" s="234"/>
      <c r="WMZ55" s="234"/>
      <c r="WNA55" s="234"/>
      <c r="WNB55" s="234"/>
      <c r="WNC55" s="234"/>
      <c r="WND55" s="234"/>
      <c r="WNE55" s="234"/>
      <c r="WNF55" s="234"/>
      <c r="WNG55" s="234"/>
      <c r="WNH55" s="234"/>
      <c r="WNI55" s="234"/>
      <c r="WNJ55" s="234"/>
      <c r="WNK55" s="234"/>
      <c r="WNL55" s="234"/>
      <c r="WNM55" s="234"/>
      <c r="WNN55" s="234"/>
      <c r="WNO55" s="234"/>
      <c r="WNP55" s="234"/>
      <c r="WNQ55" s="234"/>
      <c r="WNR55" s="234"/>
      <c r="WNS55" s="234"/>
      <c r="WNT55" s="234"/>
      <c r="WNU55" s="234"/>
      <c r="WNV55" s="234"/>
      <c r="WNW55" s="234"/>
      <c r="WNX55" s="234"/>
      <c r="WNY55" s="234"/>
      <c r="WNZ55" s="234"/>
      <c r="WOA55" s="234"/>
      <c r="WOB55" s="234"/>
      <c r="WOC55" s="234"/>
      <c r="WOD55" s="234"/>
      <c r="WOE55" s="234"/>
      <c r="WOF55" s="234"/>
      <c r="WOG55" s="234"/>
      <c r="WOH55" s="234"/>
      <c r="WOI55" s="234"/>
      <c r="WOJ55" s="234"/>
      <c r="WOK55" s="234"/>
      <c r="WOL55" s="234"/>
      <c r="WOM55" s="234"/>
      <c r="WON55" s="234"/>
      <c r="WOO55" s="234"/>
      <c r="WOP55" s="234"/>
      <c r="WOQ55" s="234"/>
      <c r="WOR55" s="234"/>
      <c r="WOS55" s="234"/>
      <c r="WOT55" s="234"/>
      <c r="WOU55" s="234"/>
      <c r="WOV55" s="234"/>
      <c r="WOW55" s="234"/>
      <c r="WOX55" s="234"/>
      <c r="WOY55" s="234"/>
      <c r="WOZ55" s="234"/>
      <c r="WPA55" s="234"/>
      <c r="WPB55" s="234"/>
      <c r="WPC55" s="234"/>
      <c r="WPD55" s="234"/>
      <c r="WPE55" s="234"/>
      <c r="WPF55" s="234"/>
      <c r="WPG55" s="234"/>
      <c r="WPH55" s="234"/>
      <c r="WPI55" s="234"/>
      <c r="WPJ55" s="234"/>
      <c r="WPK55" s="234"/>
      <c r="WPL55" s="234"/>
      <c r="WPM55" s="234"/>
      <c r="WPN55" s="234"/>
      <c r="WPO55" s="234"/>
      <c r="WPP55" s="234"/>
      <c r="WPQ55" s="234"/>
      <c r="WPR55" s="234"/>
      <c r="WPS55" s="234"/>
      <c r="WPT55" s="234"/>
      <c r="WPU55" s="234"/>
      <c r="WPV55" s="234"/>
      <c r="WPW55" s="234"/>
      <c r="WPX55" s="234"/>
      <c r="WPY55" s="234"/>
      <c r="WPZ55" s="234"/>
      <c r="WQA55" s="234"/>
      <c r="WQB55" s="234"/>
      <c r="WQC55" s="234"/>
      <c r="WQD55" s="234"/>
      <c r="WQE55" s="234"/>
      <c r="WQF55" s="234"/>
      <c r="WQG55" s="234"/>
      <c r="WQH55" s="234"/>
      <c r="WQI55" s="234"/>
      <c r="WQJ55" s="234"/>
      <c r="WQK55" s="234"/>
      <c r="WQL55" s="234"/>
      <c r="WQM55" s="234"/>
      <c r="WQN55" s="234"/>
      <c r="WQO55" s="234"/>
      <c r="WQP55" s="234"/>
      <c r="WQQ55" s="234"/>
      <c r="WQR55" s="234"/>
      <c r="WQS55" s="234"/>
      <c r="WQT55" s="234"/>
      <c r="WQU55" s="234"/>
      <c r="WQV55" s="234"/>
      <c r="WQW55" s="234"/>
      <c r="WQX55" s="234"/>
      <c r="WQY55" s="234"/>
      <c r="WQZ55" s="234"/>
      <c r="WRA55" s="234"/>
      <c r="WRB55" s="234"/>
      <c r="WRC55" s="234"/>
      <c r="WRD55" s="234"/>
      <c r="WRE55" s="234"/>
      <c r="WRF55" s="234"/>
      <c r="WRG55" s="234"/>
      <c r="WRH55" s="234"/>
      <c r="WRI55" s="234"/>
      <c r="WRJ55" s="234"/>
      <c r="WRK55" s="234"/>
      <c r="WRL55" s="234"/>
      <c r="WRM55" s="234"/>
      <c r="WRN55" s="234"/>
      <c r="WRO55" s="234"/>
      <c r="WRP55" s="234"/>
      <c r="WRQ55" s="234"/>
      <c r="WRR55" s="234"/>
      <c r="WRS55" s="234"/>
      <c r="WRT55" s="234"/>
      <c r="WRU55" s="234"/>
      <c r="WRV55" s="234"/>
      <c r="WRW55" s="234"/>
      <c r="WRX55" s="234"/>
      <c r="WRY55" s="234"/>
      <c r="WRZ55" s="234"/>
      <c r="WSA55" s="234"/>
      <c r="WSB55" s="234"/>
      <c r="WSC55" s="234"/>
      <c r="WSD55" s="234"/>
      <c r="WSE55" s="234"/>
      <c r="WSF55" s="234"/>
      <c r="WSG55" s="234"/>
      <c r="WSH55" s="234"/>
      <c r="WSI55" s="234"/>
      <c r="WSJ55" s="234"/>
      <c r="WSK55" s="234"/>
      <c r="WSL55" s="234"/>
      <c r="WSM55" s="234"/>
      <c r="WSN55" s="234"/>
      <c r="WSO55" s="234"/>
      <c r="WSP55" s="234"/>
      <c r="WSQ55" s="234"/>
      <c r="WSR55" s="234"/>
      <c r="WSS55" s="234"/>
      <c r="WST55" s="234"/>
      <c r="WSU55" s="234"/>
      <c r="WSV55" s="234"/>
      <c r="WSW55" s="234"/>
      <c r="WSX55" s="234"/>
      <c r="WSY55" s="234"/>
      <c r="WSZ55" s="234"/>
      <c r="WTA55" s="234"/>
      <c r="WTB55" s="234"/>
      <c r="WTC55" s="234"/>
      <c r="WTD55" s="234"/>
      <c r="WTE55" s="234"/>
      <c r="WTF55" s="234"/>
      <c r="WTG55" s="234"/>
      <c r="WTH55" s="234"/>
      <c r="WTI55" s="234"/>
      <c r="WTJ55" s="234"/>
      <c r="WTK55" s="234"/>
      <c r="WTL55" s="234"/>
      <c r="WTM55" s="234"/>
      <c r="WTN55" s="234"/>
      <c r="WTO55" s="234"/>
      <c r="WTP55" s="234"/>
      <c r="WTQ55" s="234"/>
      <c r="WTR55" s="234"/>
      <c r="WTS55" s="234"/>
      <c r="WTT55" s="234"/>
      <c r="WTU55" s="234"/>
      <c r="WTV55" s="234"/>
      <c r="WTW55" s="234"/>
      <c r="WTX55" s="234"/>
      <c r="WTY55" s="234"/>
      <c r="WTZ55" s="234"/>
      <c r="WUA55" s="234"/>
      <c r="WUB55" s="234"/>
      <c r="WUC55" s="234"/>
      <c r="WUD55" s="234"/>
      <c r="WUE55" s="234"/>
      <c r="WUF55" s="234"/>
      <c r="WUG55" s="234"/>
      <c r="WUH55" s="234"/>
      <c r="WUI55" s="234"/>
      <c r="WUJ55" s="234"/>
      <c r="WUK55" s="234"/>
      <c r="WUL55" s="234"/>
      <c r="WUM55" s="234"/>
      <c r="WUN55" s="234"/>
      <c r="WUO55" s="234"/>
      <c r="WUP55" s="234"/>
      <c r="WUQ55" s="234"/>
      <c r="WUR55" s="234"/>
      <c r="WUS55" s="234"/>
      <c r="WUT55" s="234"/>
      <c r="WUU55" s="234"/>
      <c r="WUV55" s="234"/>
      <c r="WUW55" s="234"/>
      <c r="WUX55" s="234"/>
      <c r="WUY55" s="234"/>
      <c r="WUZ55" s="234"/>
      <c r="WVA55" s="234"/>
      <c r="WVB55" s="234"/>
      <c r="WVC55" s="234"/>
      <c r="WVD55" s="234"/>
      <c r="WVE55" s="234"/>
      <c r="WVF55" s="234"/>
      <c r="WVG55" s="234"/>
      <c r="WVH55" s="234"/>
      <c r="WVI55" s="234"/>
      <c r="WVJ55" s="234"/>
      <c r="WVK55" s="234"/>
      <c r="WVL55" s="234"/>
      <c r="WVM55" s="234"/>
      <c r="WVN55" s="234"/>
      <c r="WVO55" s="234"/>
      <c r="WVP55" s="234"/>
      <c r="WVQ55" s="234"/>
      <c r="WVR55" s="234"/>
      <c r="WVS55" s="234"/>
      <c r="WVT55" s="234"/>
      <c r="WVU55" s="234"/>
      <c r="WVV55" s="234"/>
      <c r="WVW55" s="234"/>
      <c r="WVX55" s="234"/>
      <c r="WVY55" s="234"/>
      <c r="WVZ55" s="234"/>
      <c r="WWA55" s="234"/>
      <c r="WWB55" s="234"/>
      <c r="WWC55" s="234"/>
      <c r="WWD55" s="234"/>
      <c r="WWE55" s="234"/>
      <c r="WWF55" s="234"/>
      <c r="WWG55" s="234"/>
      <c r="WWH55" s="234"/>
      <c r="WWI55" s="234"/>
      <c r="WWJ55" s="234"/>
      <c r="WWK55" s="234"/>
      <c r="WWL55" s="234"/>
      <c r="WWM55" s="234"/>
      <c r="WWN55" s="234"/>
      <c r="WWO55" s="234"/>
      <c r="WWP55" s="234"/>
      <c r="WWQ55" s="234"/>
      <c r="WWR55" s="234"/>
      <c r="WWS55" s="234"/>
      <c r="WWT55" s="234"/>
      <c r="WWU55" s="234"/>
      <c r="WWV55" s="234"/>
      <c r="WWW55" s="234"/>
      <c r="WWX55" s="234"/>
      <c r="WWY55" s="234"/>
      <c r="WWZ55" s="234"/>
      <c r="WXA55" s="234"/>
      <c r="WXB55" s="234"/>
      <c r="WXC55" s="234"/>
      <c r="WXD55" s="234"/>
      <c r="WXE55" s="234"/>
      <c r="WXF55" s="234"/>
      <c r="WXG55" s="234"/>
      <c r="WXH55" s="234"/>
      <c r="WXI55" s="234"/>
      <c r="WXJ55" s="234"/>
      <c r="WXK55" s="234"/>
      <c r="WXL55" s="234"/>
      <c r="WXM55" s="234"/>
      <c r="WXN55" s="234"/>
      <c r="WXO55" s="234"/>
      <c r="WXP55" s="234"/>
      <c r="WXQ55" s="234"/>
      <c r="WXR55" s="234"/>
      <c r="WXS55" s="234"/>
      <c r="WXT55" s="234"/>
      <c r="WXU55" s="234"/>
      <c r="WXV55" s="234"/>
      <c r="WXW55" s="234"/>
      <c r="WXX55" s="234"/>
      <c r="WXY55" s="234"/>
      <c r="WXZ55" s="234"/>
      <c r="WYA55" s="234"/>
      <c r="WYB55" s="234"/>
      <c r="WYC55" s="234"/>
      <c r="WYD55" s="234"/>
      <c r="WYE55" s="234"/>
      <c r="WYF55" s="234"/>
      <c r="WYG55" s="234"/>
      <c r="WYH55" s="234"/>
      <c r="WYI55" s="234"/>
      <c r="WYJ55" s="234"/>
      <c r="WYK55" s="234"/>
      <c r="WYL55" s="234"/>
      <c r="WYM55" s="234"/>
      <c r="WYN55" s="234"/>
      <c r="WYO55" s="234"/>
      <c r="WYP55" s="234"/>
      <c r="WYQ55" s="234"/>
      <c r="WYR55" s="234"/>
      <c r="WYS55" s="234"/>
      <c r="WYT55" s="234"/>
      <c r="WYU55" s="234"/>
      <c r="WYV55" s="234"/>
      <c r="WYW55" s="234"/>
      <c r="WYX55" s="234"/>
      <c r="WYY55" s="234"/>
      <c r="WYZ55" s="234"/>
      <c r="WZA55" s="234"/>
      <c r="WZB55" s="234"/>
      <c r="WZC55" s="234"/>
      <c r="WZD55" s="234"/>
      <c r="WZE55" s="234"/>
      <c r="WZF55" s="234"/>
      <c r="WZG55" s="234"/>
      <c r="WZH55" s="234"/>
      <c r="WZI55" s="234"/>
      <c r="WZJ55" s="234"/>
      <c r="WZK55" s="234"/>
      <c r="WZL55" s="234"/>
      <c r="WZM55" s="234"/>
      <c r="WZN55" s="234"/>
      <c r="WZO55" s="234"/>
      <c r="WZP55" s="234"/>
      <c r="WZQ55" s="234"/>
      <c r="WZR55" s="234"/>
      <c r="WZS55" s="234"/>
      <c r="WZT55" s="234"/>
      <c r="WZU55" s="234"/>
      <c r="WZV55" s="234"/>
      <c r="WZW55" s="234"/>
      <c r="WZX55" s="234"/>
      <c r="WZY55" s="234"/>
      <c r="WZZ55" s="234"/>
      <c r="XAA55" s="234"/>
      <c r="XAB55" s="234"/>
      <c r="XAC55" s="234"/>
      <c r="XAD55" s="234"/>
      <c r="XAE55" s="234"/>
      <c r="XAF55" s="234"/>
      <c r="XAG55" s="234"/>
      <c r="XAH55" s="234"/>
      <c r="XAI55" s="234"/>
      <c r="XAJ55" s="234"/>
      <c r="XAK55" s="234"/>
      <c r="XAL55" s="234"/>
      <c r="XAM55" s="234"/>
      <c r="XAN55" s="234"/>
      <c r="XAO55" s="234"/>
      <c r="XAP55" s="234"/>
      <c r="XAQ55" s="234"/>
      <c r="XAR55" s="234"/>
      <c r="XAS55" s="234"/>
      <c r="XAT55" s="234"/>
      <c r="XAU55" s="234"/>
      <c r="XAV55" s="234"/>
      <c r="XAW55" s="234"/>
      <c r="XAX55" s="234"/>
      <c r="XAY55" s="234"/>
      <c r="XAZ55" s="234"/>
      <c r="XBA55" s="234"/>
      <c r="XBB55" s="234"/>
      <c r="XBC55" s="234"/>
      <c r="XBD55" s="234"/>
      <c r="XBE55" s="234"/>
      <c r="XBF55" s="234"/>
      <c r="XBG55" s="234"/>
      <c r="XBH55" s="234"/>
      <c r="XBI55" s="234"/>
      <c r="XBJ55" s="234"/>
      <c r="XBK55" s="234"/>
      <c r="XBL55" s="234"/>
      <c r="XBM55" s="234"/>
      <c r="XBN55" s="234"/>
      <c r="XBO55" s="234"/>
      <c r="XBP55" s="234"/>
      <c r="XBQ55" s="234"/>
      <c r="XBR55" s="234"/>
      <c r="XBS55" s="234"/>
      <c r="XBT55" s="234"/>
      <c r="XBU55" s="234"/>
      <c r="XBV55" s="234"/>
      <c r="XBW55" s="234"/>
      <c r="XBX55" s="234"/>
      <c r="XBY55" s="234"/>
      <c r="XBZ55" s="234"/>
      <c r="XCA55" s="234"/>
      <c r="XCB55" s="234"/>
      <c r="XCC55" s="234"/>
      <c r="XCD55" s="234"/>
      <c r="XCE55" s="234"/>
      <c r="XCF55" s="234"/>
      <c r="XCG55" s="234"/>
      <c r="XCH55" s="234"/>
      <c r="XCI55" s="234"/>
      <c r="XCJ55" s="234"/>
      <c r="XCK55" s="234"/>
      <c r="XCL55" s="234"/>
      <c r="XCM55" s="234"/>
      <c r="XCN55" s="234"/>
      <c r="XCO55" s="234"/>
      <c r="XCP55" s="234"/>
      <c r="XCQ55" s="234"/>
      <c r="XCR55" s="234"/>
      <c r="XCS55" s="234"/>
      <c r="XCT55" s="234"/>
      <c r="XCU55" s="234"/>
      <c r="XCV55" s="234"/>
      <c r="XCW55" s="234"/>
      <c r="XCX55" s="234"/>
      <c r="XCY55" s="234"/>
      <c r="XCZ55" s="234"/>
      <c r="XDA55" s="234"/>
      <c r="XDB55" s="234"/>
      <c r="XDC55" s="234"/>
      <c r="XDD55" s="234"/>
      <c r="XDE55" s="234"/>
      <c r="XDF55" s="234"/>
      <c r="XDG55" s="234"/>
      <c r="XDH55" s="234"/>
      <c r="XDI55" s="234"/>
      <c r="XDJ55" s="234"/>
      <c r="XDK55" s="234"/>
      <c r="XDL55" s="234"/>
      <c r="XDM55" s="234"/>
      <c r="XDN55" s="234"/>
      <c r="XDO55" s="234"/>
      <c r="XDP55" s="234"/>
      <c r="XDQ55" s="234"/>
      <c r="XDR55" s="234"/>
      <c r="XDS55" s="234"/>
      <c r="XDT55" s="234"/>
      <c r="XDU55" s="234"/>
      <c r="XDV55" s="234"/>
      <c r="XDW55" s="234"/>
      <c r="XDX55" s="234"/>
      <c r="XDY55" s="234"/>
      <c r="XDZ55" s="234"/>
      <c r="XEA55" s="234"/>
      <c r="XEB55" s="234"/>
      <c r="XEC55" s="234"/>
      <c r="XED55" s="234"/>
      <c r="XEE55" s="234"/>
      <c r="XEF55" s="234"/>
      <c r="XEG55" s="234"/>
      <c r="XEH55" s="234"/>
      <c r="XEI55" s="234"/>
      <c r="XEJ55" s="234"/>
      <c r="XEK55" s="234"/>
      <c r="XEL55" s="234"/>
      <c r="XEM55" s="234"/>
      <c r="XEN55" s="234"/>
      <c r="XEO55" s="234"/>
      <c r="XEP55" s="234"/>
      <c r="XEQ55" s="234"/>
      <c r="XER55" s="234"/>
      <c r="XES55" s="234"/>
    </row>
    <row r="56" spans="1:16373" s="238" customFormat="1" ht="21.9" customHeight="1">
      <c r="A56" s="326"/>
      <c r="B56" s="327"/>
      <c r="C56" s="327"/>
      <c r="D56" s="327"/>
      <c r="E56" s="327"/>
      <c r="F56" s="327"/>
      <c r="G56" s="327"/>
      <c r="H56" s="327"/>
      <c r="I56" s="328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36"/>
      <c r="DW56" s="236"/>
      <c r="DX56" s="236"/>
      <c r="DY56" s="236"/>
      <c r="DZ56" s="236"/>
      <c r="EA56" s="236"/>
      <c r="EB56" s="236"/>
      <c r="EC56" s="236"/>
      <c r="ED56" s="236"/>
      <c r="EE56" s="236"/>
      <c r="EF56" s="236"/>
      <c r="EG56" s="236"/>
      <c r="EH56" s="236"/>
      <c r="EI56" s="236"/>
      <c r="EJ56" s="236"/>
      <c r="EK56" s="236"/>
      <c r="EL56" s="236"/>
      <c r="EM56" s="236"/>
      <c r="EN56" s="236"/>
      <c r="EO56" s="236"/>
      <c r="EP56" s="236"/>
      <c r="EQ56" s="236"/>
      <c r="ER56" s="236"/>
      <c r="ES56" s="236"/>
      <c r="ET56" s="236"/>
      <c r="EU56" s="236"/>
      <c r="EV56" s="236"/>
      <c r="EW56" s="236"/>
      <c r="EX56" s="236"/>
      <c r="EY56" s="236"/>
      <c r="EZ56" s="236"/>
      <c r="FA56" s="236"/>
      <c r="FB56" s="236"/>
      <c r="FC56" s="236"/>
      <c r="FD56" s="236"/>
      <c r="FE56" s="236"/>
      <c r="FF56" s="236"/>
      <c r="FG56" s="236"/>
      <c r="FH56" s="236"/>
      <c r="FI56" s="236"/>
      <c r="FJ56" s="236"/>
      <c r="FK56" s="236"/>
      <c r="FL56" s="236"/>
      <c r="FM56" s="236"/>
      <c r="FN56" s="236"/>
      <c r="FO56" s="236"/>
      <c r="FP56" s="236"/>
      <c r="FQ56" s="236"/>
      <c r="FR56" s="236"/>
      <c r="FS56" s="236"/>
      <c r="FT56" s="236"/>
      <c r="FU56" s="236"/>
      <c r="FV56" s="236"/>
      <c r="FW56" s="236"/>
      <c r="FX56" s="236"/>
      <c r="FY56" s="236"/>
      <c r="FZ56" s="236"/>
      <c r="GA56" s="236"/>
      <c r="GB56" s="236"/>
      <c r="GC56" s="236"/>
      <c r="GD56" s="236"/>
      <c r="GE56" s="236"/>
      <c r="GF56" s="236"/>
      <c r="GG56" s="236"/>
      <c r="GH56" s="236"/>
      <c r="GI56" s="236"/>
      <c r="GJ56" s="236"/>
      <c r="GK56" s="236"/>
      <c r="GL56" s="236"/>
      <c r="GM56" s="236"/>
      <c r="GN56" s="236"/>
      <c r="GO56" s="236"/>
      <c r="GP56" s="236"/>
      <c r="GQ56" s="236"/>
      <c r="GR56" s="236"/>
      <c r="GS56" s="236"/>
      <c r="GT56" s="236"/>
      <c r="GU56" s="236"/>
      <c r="GV56" s="236"/>
      <c r="GW56" s="236"/>
      <c r="GX56" s="236"/>
      <c r="GY56" s="236"/>
      <c r="GZ56" s="236"/>
      <c r="HA56" s="236"/>
      <c r="HB56" s="236"/>
      <c r="HC56" s="236"/>
      <c r="HD56" s="236"/>
      <c r="HE56" s="236"/>
      <c r="HF56" s="236"/>
      <c r="HG56" s="236"/>
      <c r="HH56" s="236"/>
      <c r="HI56" s="236"/>
      <c r="HJ56" s="236"/>
      <c r="HK56" s="236"/>
      <c r="HL56" s="236"/>
      <c r="HM56" s="236"/>
      <c r="HN56" s="236"/>
      <c r="HO56" s="236"/>
      <c r="HP56" s="236"/>
      <c r="HQ56" s="236"/>
      <c r="HR56" s="236"/>
      <c r="HS56" s="236"/>
      <c r="HT56" s="236"/>
      <c r="HU56" s="236"/>
      <c r="HV56" s="236"/>
      <c r="HW56" s="236"/>
      <c r="HX56" s="236"/>
      <c r="HY56" s="236"/>
      <c r="HZ56" s="236"/>
      <c r="IA56" s="236"/>
      <c r="IB56" s="236"/>
      <c r="IC56" s="236"/>
      <c r="ID56" s="236"/>
      <c r="IE56" s="236"/>
      <c r="IF56" s="236"/>
      <c r="IG56" s="236"/>
      <c r="IH56" s="236"/>
      <c r="II56" s="236"/>
      <c r="IJ56" s="236"/>
      <c r="IK56" s="236"/>
      <c r="IL56" s="236"/>
      <c r="IM56" s="236"/>
      <c r="IN56" s="236"/>
      <c r="IO56" s="236"/>
      <c r="IP56" s="236"/>
      <c r="IQ56" s="236"/>
      <c r="IR56" s="236"/>
      <c r="IS56" s="236"/>
      <c r="IT56" s="236"/>
      <c r="IU56" s="236"/>
      <c r="IV56" s="236"/>
      <c r="IW56" s="236"/>
      <c r="IX56" s="236"/>
      <c r="IY56" s="236"/>
      <c r="IZ56" s="236"/>
      <c r="JA56" s="236"/>
      <c r="JB56" s="236"/>
      <c r="JC56" s="236"/>
      <c r="JD56" s="236"/>
      <c r="JE56" s="236"/>
      <c r="JF56" s="236"/>
      <c r="JG56" s="236"/>
      <c r="JH56" s="236"/>
      <c r="JI56" s="236"/>
      <c r="JJ56" s="236"/>
      <c r="JK56" s="236"/>
      <c r="JL56" s="236"/>
      <c r="JM56" s="236"/>
      <c r="JN56" s="236"/>
      <c r="JO56" s="236"/>
      <c r="JP56" s="236"/>
      <c r="JQ56" s="236"/>
      <c r="JR56" s="236"/>
      <c r="JS56" s="236"/>
      <c r="JT56" s="236"/>
      <c r="JU56" s="236"/>
      <c r="JV56" s="236"/>
      <c r="JW56" s="236"/>
      <c r="JX56" s="236"/>
      <c r="JY56" s="236"/>
      <c r="JZ56" s="236"/>
      <c r="KA56" s="236"/>
      <c r="KB56" s="236"/>
      <c r="KC56" s="236"/>
      <c r="KD56" s="236"/>
      <c r="KE56" s="236"/>
      <c r="KF56" s="236"/>
      <c r="KG56" s="236"/>
      <c r="KH56" s="236"/>
      <c r="KI56" s="236"/>
      <c r="KJ56" s="236"/>
      <c r="KK56" s="236"/>
      <c r="KL56" s="236"/>
      <c r="KM56" s="236"/>
      <c r="KN56" s="236"/>
      <c r="KO56" s="236"/>
      <c r="KP56" s="236"/>
      <c r="KQ56" s="236"/>
      <c r="KR56" s="236"/>
      <c r="KS56" s="236"/>
      <c r="KT56" s="236"/>
      <c r="KU56" s="236"/>
      <c r="KV56" s="236"/>
      <c r="KW56" s="236"/>
      <c r="KX56" s="236"/>
      <c r="KY56" s="236"/>
      <c r="KZ56" s="236"/>
      <c r="LA56" s="236"/>
      <c r="LB56" s="236"/>
      <c r="LC56" s="236"/>
      <c r="LD56" s="236"/>
      <c r="LE56" s="236"/>
      <c r="LF56" s="236"/>
      <c r="LG56" s="236"/>
      <c r="LH56" s="236"/>
      <c r="LI56" s="236"/>
      <c r="LJ56" s="236"/>
      <c r="LK56" s="236"/>
      <c r="LL56" s="236"/>
      <c r="LM56" s="236"/>
      <c r="LN56" s="236"/>
      <c r="LO56" s="236"/>
      <c r="LP56" s="236"/>
      <c r="LQ56" s="236"/>
      <c r="LR56" s="236"/>
      <c r="LS56" s="236"/>
      <c r="LT56" s="236"/>
      <c r="LU56" s="236"/>
      <c r="LV56" s="236"/>
      <c r="LW56" s="236"/>
      <c r="LX56" s="236"/>
      <c r="LY56" s="236"/>
      <c r="LZ56" s="236"/>
      <c r="MA56" s="236"/>
      <c r="MB56" s="236"/>
      <c r="MC56" s="236"/>
      <c r="MD56" s="236"/>
      <c r="ME56" s="236"/>
      <c r="MF56" s="236"/>
      <c r="MG56" s="236"/>
      <c r="MH56" s="236"/>
      <c r="MI56" s="236"/>
      <c r="MJ56" s="236"/>
      <c r="MK56" s="236"/>
      <c r="ML56" s="236"/>
      <c r="MM56" s="236"/>
      <c r="MN56" s="236"/>
      <c r="MO56" s="236"/>
      <c r="MP56" s="236"/>
      <c r="MQ56" s="236"/>
      <c r="MR56" s="236"/>
      <c r="MS56" s="236"/>
      <c r="MT56" s="236"/>
      <c r="MU56" s="236"/>
      <c r="MV56" s="236"/>
      <c r="MW56" s="236"/>
      <c r="MX56" s="236"/>
      <c r="MY56" s="236"/>
      <c r="MZ56" s="236"/>
      <c r="NA56" s="236"/>
      <c r="NB56" s="236"/>
      <c r="NC56" s="236"/>
      <c r="ND56" s="236"/>
      <c r="NE56" s="236"/>
      <c r="NF56" s="236"/>
      <c r="NG56" s="236"/>
      <c r="NH56" s="236"/>
      <c r="NI56" s="236"/>
      <c r="NJ56" s="236"/>
      <c r="NK56" s="236"/>
      <c r="NL56" s="236"/>
      <c r="NM56" s="236"/>
      <c r="NN56" s="236"/>
      <c r="NO56" s="236"/>
      <c r="NP56" s="236"/>
      <c r="NQ56" s="236"/>
      <c r="NR56" s="236"/>
      <c r="NS56" s="236"/>
      <c r="NT56" s="236"/>
      <c r="NU56" s="236"/>
      <c r="NV56" s="236"/>
      <c r="NW56" s="236"/>
      <c r="NX56" s="236"/>
      <c r="NY56" s="236"/>
      <c r="NZ56" s="236"/>
      <c r="OA56" s="236"/>
      <c r="OB56" s="236"/>
      <c r="OC56" s="236"/>
      <c r="OD56" s="236"/>
      <c r="OE56" s="236"/>
      <c r="OF56" s="236"/>
      <c r="OG56" s="236"/>
      <c r="OH56" s="236"/>
      <c r="OI56" s="236"/>
      <c r="OJ56" s="236"/>
      <c r="OK56" s="236"/>
      <c r="OL56" s="236"/>
      <c r="OM56" s="236"/>
      <c r="ON56" s="236"/>
      <c r="OO56" s="236"/>
      <c r="OP56" s="236"/>
      <c r="OQ56" s="236"/>
      <c r="OR56" s="236"/>
      <c r="OS56" s="236"/>
      <c r="OT56" s="236"/>
      <c r="OU56" s="236"/>
      <c r="OV56" s="236"/>
      <c r="OW56" s="236"/>
      <c r="OX56" s="236"/>
      <c r="OY56" s="236"/>
      <c r="OZ56" s="236"/>
      <c r="PA56" s="236"/>
      <c r="PB56" s="236"/>
      <c r="PC56" s="236"/>
      <c r="PD56" s="236"/>
      <c r="PE56" s="236"/>
      <c r="PF56" s="236"/>
      <c r="PG56" s="236"/>
      <c r="PH56" s="236"/>
      <c r="PI56" s="236"/>
      <c r="PJ56" s="236"/>
      <c r="PK56" s="236"/>
      <c r="PL56" s="236"/>
      <c r="PM56" s="236"/>
      <c r="PN56" s="236"/>
      <c r="PO56" s="236"/>
      <c r="PP56" s="236"/>
      <c r="PQ56" s="236"/>
      <c r="PR56" s="236"/>
      <c r="PS56" s="236"/>
      <c r="PT56" s="236"/>
      <c r="PU56" s="236"/>
      <c r="PV56" s="236"/>
      <c r="PW56" s="236"/>
      <c r="PX56" s="236"/>
      <c r="PY56" s="236"/>
      <c r="PZ56" s="236"/>
      <c r="QA56" s="236"/>
      <c r="QB56" s="236"/>
      <c r="QC56" s="236"/>
      <c r="QD56" s="236"/>
      <c r="QE56" s="236"/>
      <c r="QF56" s="236"/>
      <c r="QG56" s="236"/>
      <c r="QH56" s="236"/>
      <c r="QI56" s="236"/>
      <c r="QJ56" s="236"/>
      <c r="QK56" s="236"/>
      <c r="QL56" s="236"/>
      <c r="QM56" s="236"/>
      <c r="QN56" s="236"/>
      <c r="QO56" s="236"/>
      <c r="QP56" s="236"/>
      <c r="QQ56" s="236"/>
      <c r="QR56" s="236"/>
      <c r="QS56" s="236"/>
      <c r="QT56" s="236"/>
      <c r="QU56" s="236"/>
      <c r="QV56" s="236"/>
      <c r="QW56" s="236"/>
      <c r="QX56" s="236"/>
      <c r="QY56" s="236"/>
      <c r="QZ56" s="236"/>
      <c r="RA56" s="236"/>
      <c r="RB56" s="236"/>
      <c r="RC56" s="236"/>
      <c r="RD56" s="236"/>
      <c r="RE56" s="236"/>
      <c r="RF56" s="236"/>
      <c r="RG56" s="236"/>
      <c r="RH56" s="236"/>
      <c r="RI56" s="236"/>
      <c r="RJ56" s="236"/>
      <c r="RK56" s="236"/>
      <c r="RL56" s="236"/>
      <c r="RM56" s="236"/>
      <c r="RN56" s="236"/>
      <c r="RO56" s="236"/>
      <c r="RP56" s="236"/>
      <c r="RQ56" s="236"/>
      <c r="RR56" s="236"/>
      <c r="RS56" s="236"/>
      <c r="RT56" s="236"/>
      <c r="RU56" s="236"/>
      <c r="RV56" s="236"/>
      <c r="RW56" s="236"/>
      <c r="RX56" s="236"/>
      <c r="RY56" s="236"/>
      <c r="RZ56" s="236"/>
      <c r="SA56" s="236"/>
      <c r="SB56" s="236"/>
      <c r="SC56" s="236"/>
      <c r="SD56" s="236"/>
      <c r="SE56" s="236"/>
      <c r="SF56" s="236"/>
      <c r="SG56" s="236"/>
      <c r="SH56" s="236"/>
      <c r="SI56" s="236"/>
      <c r="SJ56" s="236"/>
      <c r="SK56" s="236"/>
      <c r="SL56" s="236"/>
      <c r="SM56" s="236"/>
      <c r="SN56" s="236"/>
      <c r="SO56" s="236"/>
      <c r="SP56" s="236"/>
      <c r="SQ56" s="236"/>
      <c r="SR56" s="236"/>
      <c r="SS56" s="236"/>
      <c r="ST56" s="236"/>
      <c r="SU56" s="236"/>
      <c r="SV56" s="236"/>
      <c r="SW56" s="236"/>
      <c r="SX56" s="236"/>
      <c r="SY56" s="236"/>
      <c r="SZ56" s="236"/>
      <c r="TA56" s="236"/>
      <c r="TB56" s="236"/>
      <c r="TC56" s="236"/>
      <c r="TD56" s="236"/>
      <c r="TE56" s="236"/>
      <c r="TF56" s="236"/>
      <c r="TG56" s="236"/>
      <c r="TH56" s="236"/>
      <c r="TI56" s="236"/>
      <c r="TJ56" s="236"/>
      <c r="TK56" s="236"/>
      <c r="TL56" s="236"/>
      <c r="TM56" s="236"/>
      <c r="TN56" s="236"/>
      <c r="TO56" s="236"/>
      <c r="TP56" s="236"/>
      <c r="TQ56" s="236"/>
      <c r="TR56" s="236"/>
      <c r="TS56" s="236"/>
      <c r="TT56" s="236"/>
      <c r="TU56" s="236"/>
      <c r="TV56" s="236"/>
      <c r="TW56" s="236"/>
      <c r="TX56" s="236"/>
      <c r="TY56" s="236"/>
      <c r="TZ56" s="236"/>
      <c r="UA56" s="236"/>
      <c r="UB56" s="236"/>
      <c r="UC56" s="236"/>
      <c r="UD56" s="236"/>
      <c r="UE56" s="236"/>
      <c r="UF56" s="236"/>
      <c r="UG56" s="236"/>
      <c r="UH56" s="236"/>
      <c r="UI56" s="236"/>
      <c r="UJ56" s="236"/>
      <c r="UK56" s="236"/>
      <c r="UL56" s="236"/>
      <c r="UM56" s="236"/>
      <c r="UN56" s="236"/>
      <c r="UO56" s="236"/>
      <c r="UP56" s="236"/>
      <c r="UQ56" s="236"/>
      <c r="UR56" s="236"/>
      <c r="US56" s="236"/>
      <c r="UT56" s="236"/>
      <c r="UU56" s="236"/>
      <c r="UV56" s="236"/>
      <c r="UW56" s="236"/>
      <c r="UX56" s="236"/>
      <c r="UY56" s="236"/>
      <c r="UZ56" s="236"/>
      <c r="VA56" s="236"/>
      <c r="VB56" s="236"/>
      <c r="VC56" s="236"/>
      <c r="VD56" s="236"/>
      <c r="VE56" s="236"/>
      <c r="VF56" s="236"/>
      <c r="VG56" s="236"/>
      <c r="VH56" s="236"/>
      <c r="VI56" s="236"/>
      <c r="VJ56" s="236"/>
      <c r="VK56" s="236"/>
      <c r="VL56" s="236"/>
      <c r="VM56" s="236"/>
      <c r="VN56" s="236"/>
      <c r="VO56" s="236"/>
      <c r="VP56" s="236"/>
      <c r="VQ56" s="236"/>
      <c r="VR56" s="236"/>
      <c r="VS56" s="236"/>
      <c r="VT56" s="236"/>
      <c r="VU56" s="236"/>
      <c r="VV56" s="236"/>
      <c r="VW56" s="236"/>
      <c r="VX56" s="236"/>
      <c r="VY56" s="236"/>
      <c r="VZ56" s="236"/>
      <c r="WA56" s="236"/>
      <c r="WB56" s="236"/>
      <c r="WC56" s="236"/>
      <c r="WD56" s="236"/>
      <c r="WE56" s="236"/>
      <c r="WF56" s="236"/>
      <c r="WG56" s="236"/>
      <c r="WH56" s="236"/>
      <c r="WI56" s="236"/>
      <c r="WJ56" s="236"/>
      <c r="WK56" s="236"/>
      <c r="WL56" s="236"/>
      <c r="WM56" s="236"/>
      <c r="WN56" s="236"/>
      <c r="WO56" s="236"/>
      <c r="WP56" s="236"/>
      <c r="WQ56" s="236"/>
      <c r="WR56" s="236"/>
      <c r="WS56" s="236"/>
      <c r="WT56" s="236"/>
      <c r="WU56" s="236"/>
      <c r="WV56" s="236"/>
      <c r="WW56" s="236"/>
      <c r="WX56" s="236"/>
      <c r="WY56" s="236"/>
      <c r="WZ56" s="236"/>
      <c r="XA56" s="236"/>
      <c r="XB56" s="236"/>
      <c r="XC56" s="236"/>
      <c r="XD56" s="236"/>
      <c r="XE56" s="236"/>
      <c r="XF56" s="236"/>
      <c r="XG56" s="236"/>
      <c r="XH56" s="236"/>
      <c r="XI56" s="236"/>
      <c r="XJ56" s="236"/>
      <c r="XK56" s="236"/>
      <c r="XL56" s="236"/>
      <c r="XM56" s="236"/>
      <c r="XN56" s="236"/>
      <c r="XO56" s="236"/>
      <c r="XP56" s="236"/>
      <c r="XQ56" s="236"/>
      <c r="XR56" s="236"/>
      <c r="XS56" s="236"/>
      <c r="XT56" s="236"/>
      <c r="XU56" s="236"/>
      <c r="XV56" s="236"/>
      <c r="XW56" s="236"/>
      <c r="XX56" s="236"/>
      <c r="XY56" s="236"/>
      <c r="XZ56" s="236"/>
      <c r="YA56" s="236"/>
      <c r="YB56" s="236"/>
      <c r="YC56" s="236"/>
      <c r="YD56" s="236"/>
      <c r="YE56" s="236"/>
      <c r="YF56" s="236"/>
      <c r="YG56" s="236"/>
      <c r="YH56" s="236"/>
      <c r="YI56" s="236"/>
      <c r="YJ56" s="236"/>
      <c r="YK56" s="236"/>
      <c r="YL56" s="236"/>
      <c r="YM56" s="236"/>
      <c r="YN56" s="236"/>
      <c r="YO56" s="236"/>
      <c r="YP56" s="236"/>
      <c r="YQ56" s="236"/>
      <c r="YR56" s="236"/>
      <c r="YS56" s="236"/>
      <c r="YT56" s="236"/>
      <c r="YU56" s="236"/>
      <c r="YV56" s="236"/>
      <c r="YW56" s="236"/>
      <c r="YX56" s="236"/>
      <c r="YY56" s="236"/>
      <c r="YZ56" s="236"/>
      <c r="ZA56" s="236"/>
      <c r="ZB56" s="236"/>
      <c r="ZC56" s="236"/>
      <c r="ZD56" s="236"/>
      <c r="ZE56" s="236"/>
      <c r="ZF56" s="236"/>
      <c r="ZG56" s="236"/>
      <c r="ZH56" s="236"/>
      <c r="ZI56" s="236"/>
      <c r="ZJ56" s="236"/>
      <c r="ZK56" s="236"/>
      <c r="ZL56" s="236"/>
      <c r="ZM56" s="236"/>
      <c r="ZN56" s="236"/>
      <c r="ZO56" s="236"/>
      <c r="ZP56" s="236"/>
      <c r="ZQ56" s="236"/>
      <c r="ZR56" s="236"/>
      <c r="ZS56" s="236"/>
      <c r="ZT56" s="236"/>
      <c r="ZU56" s="236"/>
      <c r="ZV56" s="236"/>
      <c r="ZW56" s="236"/>
      <c r="ZX56" s="236"/>
      <c r="ZY56" s="236"/>
      <c r="ZZ56" s="236"/>
      <c r="AAA56" s="236"/>
      <c r="AAB56" s="236"/>
      <c r="AAC56" s="236"/>
      <c r="AAD56" s="236"/>
      <c r="AAE56" s="236"/>
      <c r="AAF56" s="236"/>
      <c r="AAG56" s="236"/>
      <c r="AAH56" s="236"/>
      <c r="AAI56" s="236"/>
      <c r="AAJ56" s="236"/>
      <c r="AAK56" s="236"/>
      <c r="AAL56" s="236"/>
      <c r="AAM56" s="236"/>
      <c r="AAN56" s="236"/>
      <c r="AAO56" s="236"/>
      <c r="AAP56" s="236"/>
      <c r="AAQ56" s="236"/>
      <c r="AAR56" s="236"/>
      <c r="AAS56" s="236"/>
      <c r="AAT56" s="236"/>
      <c r="AAU56" s="236"/>
      <c r="AAV56" s="236"/>
      <c r="AAW56" s="236"/>
      <c r="AAX56" s="236"/>
      <c r="AAY56" s="236"/>
      <c r="AAZ56" s="236"/>
      <c r="ABA56" s="236"/>
      <c r="ABB56" s="236"/>
      <c r="ABC56" s="236"/>
      <c r="ABD56" s="236"/>
      <c r="ABE56" s="236"/>
      <c r="ABF56" s="236"/>
      <c r="ABG56" s="236"/>
      <c r="ABH56" s="236"/>
      <c r="ABI56" s="236"/>
      <c r="ABJ56" s="236"/>
      <c r="ABK56" s="236"/>
      <c r="ABL56" s="236"/>
      <c r="ABM56" s="236"/>
      <c r="ABN56" s="236"/>
      <c r="ABO56" s="236"/>
      <c r="ABP56" s="236"/>
      <c r="ABQ56" s="236"/>
      <c r="ABR56" s="236"/>
      <c r="ABS56" s="236"/>
      <c r="ABT56" s="236"/>
      <c r="ABU56" s="236"/>
      <c r="ABV56" s="236"/>
      <c r="ABW56" s="236"/>
      <c r="ABX56" s="236"/>
      <c r="ABY56" s="236"/>
      <c r="ABZ56" s="236"/>
      <c r="ACA56" s="236"/>
      <c r="ACB56" s="236"/>
      <c r="ACC56" s="236"/>
      <c r="ACD56" s="236"/>
      <c r="ACE56" s="236"/>
      <c r="ACF56" s="236"/>
      <c r="ACG56" s="236"/>
      <c r="ACH56" s="236"/>
      <c r="ACI56" s="236"/>
      <c r="ACJ56" s="236"/>
      <c r="ACK56" s="236"/>
      <c r="ACL56" s="236"/>
      <c r="ACM56" s="236"/>
      <c r="ACN56" s="236"/>
      <c r="ACO56" s="236"/>
      <c r="ACP56" s="236"/>
      <c r="ACQ56" s="236"/>
      <c r="ACR56" s="236"/>
      <c r="ACS56" s="236"/>
      <c r="ACT56" s="236"/>
      <c r="ACU56" s="236"/>
      <c r="ACV56" s="236"/>
      <c r="ACW56" s="236"/>
      <c r="ACX56" s="236"/>
      <c r="ACY56" s="236"/>
      <c r="ACZ56" s="236"/>
      <c r="ADA56" s="236"/>
      <c r="ADB56" s="236"/>
      <c r="ADC56" s="236"/>
      <c r="ADD56" s="236"/>
      <c r="ADE56" s="236"/>
      <c r="ADF56" s="236"/>
      <c r="ADG56" s="236"/>
      <c r="ADH56" s="236"/>
      <c r="ADI56" s="236"/>
      <c r="ADJ56" s="236"/>
      <c r="ADK56" s="236"/>
      <c r="ADL56" s="236"/>
      <c r="ADM56" s="236"/>
      <c r="ADN56" s="236"/>
      <c r="ADO56" s="236"/>
      <c r="ADP56" s="236"/>
      <c r="ADQ56" s="236"/>
      <c r="ADR56" s="236"/>
      <c r="ADS56" s="236"/>
      <c r="ADT56" s="236"/>
      <c r="ADU56" s="236"/>
      <c r="ADV56" s="236"/>
      <c r="ADW56" s="236"/>
      <c r="ADX56" s="236"/>
      <c r="ADY56" s="236"/>
      <c r="ADZ56" s="236"/>
      <c r="AEA56" s="236"/>
      <c r="AEB56" s="236"/>
      <c r="AEC56" s="236"/>
      <c r="AED56" s="236"/>
      <c r="AEE56" s="236"/>
      <c r="AEF56" s="236"/>
      <c r="AEG56" s="236"/>
      <c r="AEH56" s="236"/>
      <c r="AEI56" s="236"/>
      <c r="AEJ56" s="236"/>
      <c r="AEK56" s="236"/>
      <c r="AEL56" s="236"/>
      <c r="AEM56" s="236"/>
      <c r="AEN56" s="236"/>
      <c r="AEO56" s="236"/>
      <c r="AEP56" s="236"/>
      <c r="AEQ56" s="236"/>
      <c r="AER56" s="236"/>
      <c r="AES56" s="236"/>
      <c r="AET56" s="236"/>
      <c r="AEU56" s="236"/>
      <c r="AEV56" s="236"/>
      <c r="AEW56" s="236"/>
      <c r="AEX56" s="236"/>
      <c r="AEY56" s="236"/>
      <c r="AEZ56" s="236"/>
      <c r="AFA56" s="236"/>
      <c r="AFB56" s="236"/>
      <c r="AFC56" s="236"/>
      <c r="AFD56" s="236"/>
      <c r="AFE56" s="236"/>
      <c r="AFF56" s="236"/>
      <c r="AFG56" s="236"/>
      <c r="AFH56" s="236"/>
      <c r="AFI56" s="236"/>
      <c r="AFJ56" s="236"/>
      <c r="AFK56" s="236"/>
      <c r="AFL56" s="236"/>
      <c r="AFM56" s="236"/>
      <c r="AFN56" s="236"/>
      <c r="AFO56" s="236"/>
      <c r="AFP56" s="236"/>
      <c r="AFQ56" s="236"/>
      <c r="AFR56" s="236"/>
      <c r="AFS56" s="236"/>
      <c r="AFT56" s="236"/>
      <c r="AFU56" s="236"/>
      <c r="AFV56" s="236"/>
      <c r="AFW56" s="236"/>
      <c r="AFX56" s="236"/>
      <c r="AFY56" s="236"/>
      <c r="AFZ56" s="236"/>
      <c r="AGA56" s="236"/>
      <c r="AGB56" s="236"/>
      <c r="AGC56" s="236"/>
      <c r="AGD56" s="236"/>
      <c r="AGE56" s="236"/>
      <c r="AGF56" s="236"/>
      <c r="AGG56" s="236"/>
      <c r="AGH56" s="236"/>
      <c r="AGI56" s="236"/>
      <c r="AGJ56" s="236"/>
      <c r="AGK56" s="236"/>
      <c r="AGL56" s="236"/>
      <c r="AGM56" s="236"/>
      <c r="AGN56" s="236"/>
      <c r="AGO56" s="236"/>
      <c r="AGP56" s="236"/>
      <c r="AGQ56" s="236"/>
      <c r="AGR56" s="236"/>
      <c r="AGS56" s="236"/>
      <c r="AGT56" s="236"/>
      <c r="AGU56" s="236"/>
      <c r="AGV56" s="236"/>
      <c r="AGW56" s="236"/>
      <c r="AGX56" s="236"/>
      <c r="AGY56" s="236"/>
      <c r="AGZ56" s="236"/>
      <c r="AHA56" s="236"/>
      <c r="AHB56" s="236"/>
      <c r="AHC56" s="236"/>
      <c r="AHD56" s="236"/>
      <c r="AHE56" s="236"/>
      <c r="AHF56" s="236"/>
      <c r="AHG56" s="236"/>
      <c r="AHH56" s="236"/>
      <c r="AHI56" s="236"/>
      <c r="AHJ56" s="236"/>
      <c r="AHK56" s="236"/>
      <c r="AHL56" s="236"/>
      <c r="AHM56" s="236"/>
      <c r="AHN56" s="236"/>
      <c r="AHO56" s="236"/>
      <c r="AHP56" s="236"/>
      <c r="AHQ56" s="236"/>
      <c r="AHR56" s="236"/>
      <c r="AHS56" s="236"/>
      <c r="AHT56" s="236"/>
      <c r="AHU56" s="236"/>
      <c r="AHV56" s="236"/>
      <c r="AHW56" s="236"/>
      <c r="AHX56" s="236"/>
      <c r="AHY56" s="236"/>
      <c r="AHZ56" s="236"/>
      <c r="AIA56" s="236"/>
      <c r="AIB56" s="236"/>
      <c r="AIC56" s="236"/>
      <c r="AID56" s="236"/>
      <c r="AIE56" s="236"/>
      <c r="AIF56" s="236"/>
      <c r="AIG56" s="236"/>
      <c r="AIH56" s="236"/>
      <c r="AII56" s="236"/>
      <c r="AIJ56" s="236"/>
      <c r="AIK56" s="236"/>
      <c r="AIL56" s="236"/>
      <c r="AIM56" s="236"/>
      <c r="AIN56" s="236"/>
      <c r="AIO56" s="236"/>
      <c r="AIP56" s="236"/>
      <c r="AIQ56" s="236"/>
      <c r="AIR56" s="236"/>
      <c r="AIS56" s="236"/>
      <c r="AIT56" s="236"/>
      <c r="AIU56" s="236"/>
      <c r="AIV56" s="236"/>
      <c r="AIW56" s="236"/>
      <c r="AIX56" s="236"/>
      <c r="AIY56" s="236"/>
      <c r="AIZ56" s="236"/>
      <c r="AJA56" s="236"/>
      <c r="AJB56" s="236"/>
      <c r="AJC56" s="236"/>
      <c r="AJD56" s="236"/>
      <c r="AJE56" s="236"/>
      <c r="AJF56" s="236"/>
      <c r="AJG56" s="236"/>
      <c r="AJH56" s="236"/>
      <c r="AJI56" s="236"/>
      <c r="AJJ56" s="236"/>
      <c r="AJK56" s="236"/>
      <c r="AJL56" s="236"/>
      <c r="AJM56" s="236"/>
      <c r="AJN56" s="236"/>
      <c r="AJO56" s="236"/>
      <c r="AJP56" s="236"/>
      <c r="AJQ56" s="236"/>
      <c r="AJR56" s="236"/>
      <c r="AJS56" s="236"/>
      <c r="AJT56" s="236"/>
      <c r="AJU56" s="236"/>
      <c r="AJV56" s="236"/>
      <c r="AJW56" s="236"/>
      <c r="AJX56" s="236"/>
      <c r="AJY56" s="236"/>
      <c r="AJZ56" s="236"/>
      <c r="AKA56" s="236"/>
      <c r="AKB56" s="236"/>
      <c r="AKC56" s="236"/>
      <c r="AKD56" s="236"/>
      <c r="AKE56" s="236"/>
      <c r="AKF56" s="236"/>
      <c r="AKG56" s="236"/>
      <c r="AKH56" s="236"/>
      <c r="AKI56" s="236"/>
      <c r="AKJ56" s="236"/>
      <c r="AKK56" s="236"/>
      <c r="AKL56" s="236"/>
      <c r="AKM56" s="236"/>
      <c r="AKN56" s="236"/>
      <c r="AKO56" s="236"/>
      <c r="AKP56" s="236"/>
      <c r="AKQ56" s="236"/>
      <c r="AKR56" s="236"/>
      <c r="AKS56" s="236"/>
      <c r="AKT56" s="236"/>
      <c r="AKU56" s="236"/>
      <c r="AKV56" s="236"/>
      <c r="AKW56" s="236"/>
      <c r="AKX56" s="236"/>
      <c r="AKY56" s="236"/>
      <c r="AKZ56" s="236"/>
      <c r="ALA56" s="236"/>
      <c r="ALB56" s="236"/>
      <c r="ALC56" s="236"/>
      <c r="ALD56" s="236"/>
      <c r="ALE56" s="236"/>
      <c r="ALF56" s="236"/>
      <c r="ALG56" s="236"/>
      <c r="ALH56" s="236"/>
      <c r="ALI56" s="236"/>
      <c r="ALJ56" s="236"/>
      <c r="ALK56" s="236"/>
      <c r="ALL56" s="236"/>
      <c r="ALM56" s="236"/>
      <c r="ALN56" s="236"/>
      <c r="ALO56" s="236"/>
      <c r="ALP56" s="236"/>
      <c r="ALQ56" s="236"/>
      <c r="ALR56" s="236"/>
      <c r="ALS56" s="236"/>
      <c r="ALT56" s="236"/>
      <c r="ALU56" s="236"/>
      <c r="ALV56" s="236"/>
      <c r="ALW56" s="236"/>
      <c r="ALX56" s="236"/>
      <c r="ALY56" s="236"/>
      <c r="ALZ56" s="236"/>
      <c r="AMA56" s="236"/>
      <c r="AMB56" s="236"/>
      <c r="AMC56" s="236"/>
      <c r="AMD56" s="236"/>
      <c r="AME56" s="236"/>
      <c r="AMF56" s="236"/>
      <c r="AMG56" s="236"/>
      <c r="AMH56" s="236"/>
      <c r="AMI56" s="236"/>
      <c r="AMJ56" s="236"/>
      <c r="AMK56" s="236"/>
      <c r="AML56" s="236"/>
      <c r="AMM56" s="236"/>
      <c r="AMN56" s="236"/>
      <c r="AMO56" s="236"/>
      <c r="AMP56" s="236"/>
      <c r="AMQ56" s="236"/>
      <c r="AMR56" s="236"/>
      <c r="AMS56" s="236"/>
      <c r="AMT56" s="236"/>
      <c r="AMU56" s="236"/>
      <c r="AMV56" s="236"/>
      <c r="AMW56" s="236"/>
      <c r="AMX56" s="236"/>
      <c r="AMY56" s="236"/>
      <c r="AMZ56" s="236"/>
      <c r="ANA56" s="236"/>
      <c r="ANB56" s="236"/>
      <c r="ANC56" s="236"/>
      <c r="AND56" s="236"/>
      <c r="ANE56" s="236"/>
      <c r="ANF56" s="236"/>
      <c r="ANG56" s="236"/>
      <c r="ANH56" s="236"/>
      <c r="ANI56" s="236"/>
      <c r="ANJ56" s="236"/>
      <c r="ANK56" s="236"/>
      <c r="ANL56" s="236"/>
      <c r="ANM56" s="236"/>
      <c r="ANN56" s="236"/>
      <c r="ANO56" s="236"/>
      <c r="ANP56" s="236"/>
      <c r="ANQ56" s="236"/>
      <c r="ANR56" s="236"/>
      <c r="ANS56" s="236"/>
      <c r="ANT56" s="236"/>
      <c r="ANU56" s="236"/>
      <c r="ANV56" s="236"/>
      <c r="ANW56" s="236"/>
      <c r="ANX56" s="236"/>
      <c r="ANY56" s="236"/>
      <c r="ANZ56" s="236"/>
      <c r="AOA56" s="236"/>
      <c r="AOB56" s="236"/>
      <c r="AOC56" s="236"/>
      <c r="AOD56" s="236"/>
      <c r="AOE56" s="236"/>
      <c r="AOF56" s="236"/>
      <c r="AOG56" s="236"/>
      <c r="AOH56" s="236"/>
      <c r="AOI56" s="236"/>
      <c r="AOJ56" s="236"/>
      <c r="AOK56" s="236"/>
      <c r="AOL56" s="236"/>
      <c r="AOM56" s="236"/>
      <c r="AON56" s="236"/>
      <c r="AOO56" s="236"/>
      <c r="AOP56" s="236"/>
      <c r="AOQ56" s="236"/>
      <c r="AOR56" s="236"/>
      <c r="AOS56" s="236"/>
      <c r="AOT56" s="236"/>
      <c r="AOU56" s="236"/>
      <c r="AOV56" s="236"/>
      <c r="AOW56" s="236"/>
      <c r="AOX56" s="236"/>
      <c r="AOY56" s="236"/>
      <c r="AOZ56" s="236"/>
      <c r="APA56" s="236"/>
      <c r="APB56" s="236"/>
      <c r="APC56" s="236"/>
      <c r="APD56" s="236"/>
      <c r="APE56" s="236"/>
      <c r="APF56" s="236"/>
      <c r="APG56" s="236"/>
      <c r="APH56" s="236"/>
      <c r="API56" s="236"/>
      <c r="APJ56" s="236"/>
      <c r="APK56" s="236"/>
      <c r="APL56" s="236"/>
      <c r="APM56" s="236"/>
      <c r="APN56" s="236"/>
      <c r="APO56" s="236"/>
      <c r="APP56" s="236"/>
      <c r="APQ56" s="236"/>
      <c r="APR56" s="236"/>
      <c r="APS56" s="236"/>
      <c r="APT56" s="236"/>
      <c r="APU56" s="236"/>
      <c r="APV56" s="236"/>
      <c r="APW56" s="236"/>
      <c r="APX56" s="236"/>
      <c r="APY56" s="236"/>
      <c r="APZ56" s="236"/>
      <c r="AQA56" s="236"/>
      <c r="AQB56" s="236"/>
      <c r="AQC56" s="236"/>
      <c r="AQD56" s="236"/>
      <c r="AQE56" s="236"/>
      <c r="AQF56" s="236"/>
      <c r="AQG56" s="236"/>
      <c r="AQH56" s="236"/>
      <c r="AQI56" s="236"/>
      <c r="AQJ56" s="236"/>
      <c r="AQK56" s="236"/>
      <c r="AQL56" s="236"/>
      <c r="AQM56" s="236"/>
      <c r="AQN56" s="236"/>
      <c r="AQO56" s="236"/>
      <c r="AQP56" s="236"/>
      <c r="AQQ56" s="236"/>
      <c r="AQR56" s="236"/>
      <c r="AQS56" s="236"/>
      <c r="AQT56" s="236"/>
      <c r="AQU56" s="236"/>
      <c r="AQV56" s="236"/>
      <c r="AQW56" s="236"/>
      <c r="AQX56" s="236"/>
      <c r="AQY56" s="236"/>
      <c r="AQZ56" s="236"/>
      <c r="ARA56" s="236"/>
      <c r="ARB56" s="236"/>
      <c r="ARC56" s="236"/>
      <c r="ARD56" s="236"/>
      <c r="ARE56" s="236"/>
      <c r="ARF56" s="236"/>
      <c r="ARG56" s="236"/>
      <c r="ARH56" s="236"/>
      <c r="ARI56" s="236"/>
      <c r="ARJ56" s="236"/>
      <c r="ARK56" s="236"/>
      <c r="ARL56" s="236"/>
      <c r="ARM56" s="236"/>
      <c r="ARN56" s="236"/>
      <c r="ARO56" s="236"/>
      <c r="ARP56" s="236"/>
      <c r="ARQ56" s="236"/>
      <c r="ARR56" s="236"/>
      <c r="ARS56" s="236"/>
      <c r="ART56" s="236"/>
      <c r="ARU56" s="236"/>
      <c r="ARV56" s="236"/>
      <c r="ARW56" s="236"/>
      <c r="ARX56" s="236"/>
      <c r="ARY56" s="236"/>
      <c r="ARZ56" s="236"/>
      <c r="ASA56" s="236"/>
      <c r="ASB56" s="236"/>
      <c r="ASC56" s="236"/>
      <c r="ASD56" s="236"/>
      <c r="ASE56" s="236"/>
      <c r="ASF56" s="236"/>
      <c r="ASG56" s="236"/>
      <c r="ASH56" s="236"/>
      <c r="ASI56" s="236"/>
      <c r="ASJ56" s="236"/>
      <c r="ASK56" s="236"/>
      <c r="ASL56" s="236"/>
      <c r="ASM56" s="236"/>
      <c r="ASN56" s="236"/>
      <c r="ASO56" s="236"/>
      <c r="ASP56" s="236"/>
      <c r="ASQ56" s="236"/>
      <c r="ASR56" s="236"/>
      <c r="ASS56" s="236"/>
      <c r="AST56" s="236"/>
      <c r="ASU56" s="236"/>
      <c r="ASV56" s="236"/>
      <c r="ASW56" s="236"/>
      <c r="ASX56" s="236"/>
      <c r="ASY56" s="236"/>
      <c r="ASZ56" s="236"/>
      <c r="ATA56" s="236"/>
      <c r="ATB56" s="236"/>
      <c r="ATC56" s="236"/>
      <c r="ATD56" s="236"/>
      <c r="ATE56" s="236"/>
      <c r="ATF56" s="236"/>
      <c r="ATG56" s="236"/>
      <c r="ATH56" s="236"/>
      <c r="ATI56" s="236"/>
      <c r="ATJ56" s="236"/>
      <c r="ATK56" s="236"/>
      <c r="ATL56" s="236"/>
      <c r="ATM56" s="236"/>
      <c r="ATN56" s="236"/>
      <c r="ATO56" s="236"/>
      <c r="ATP56" s="236"/>
      <c r="ATQ56" s="236"/>
      <c r="ATR56" s="236"/>
      <c r="ATS56" s="236"/>
      <c r="ATT56" s="236"/>
      <c r="ATU56" s="236"/>
      <c r="ATV56" s="236"/>
      <c r="ATW56" s="236"/>
      <c r="ATX56" s="236"/>
      <c r="ATY56" s="236"/>
      <c r="ATZ56" s="236"/>
      <c r="AUA56" s="236"/>
      <c r="AUB56" s="236"/>
      <c r="AUC56" s="236"/>
      <c r="AUD56" s="236"/>
      <c r="AUE56" s="236"/>
      <c r="AUF56" s="236"/>
      <c r="AUG56" s="236"/>
      <c r="AUH56" s="236"/>
      <c r="AUI56" s="236"/>
      <c r="AUJ56" s="236"/>
      <c r="AUK56" s="236"/>
      <c r="AUL56" s="236"/>
      <c r="AUM56" s="236"/>
      <c r="AUN56" s="236"/>
      <c r="AUO56" s="236"/>
      <c r="AUP56" s="236"/>
      <c r="AUQ56" s="236"/>
      <c r="AUR56" s="236"/>
      <c r="AUS56" s="236"/>
      <c r="AUT56" s="236"/>
      <c r="AUU56" s="236"/>
      <c r="AUV56" s="236"/>
      <c r="AUW56" s="236"/>
      <c r="AUX56" s="236"/>
      <c r="AUY56" s="236"/>
      <c r="AUZ56" s="236"/>
      <c r="AVA56" s="236"/>
      <c r="AVB56" s="236"/>
      <c r="AVC56" s="236"/>
      <c r="AVD56" s="236"/>
      <c r="AVE56" s="236"/>
      <c r="AVF56" s="236"/>
      <c r="AVG56" s="236"/>
      <c r="AVH56" s="236"/>
      <c r="AVI56" s="236"/>
      <c r="AVJ56" s="236"/>
      <c r="AVK56" s="236"/>
      <c r="AVL56" s="236"/>
      <c r="AVM56" s="236"/>
      <c r="AVN56" s="236"/>
      <c r="AVO56" s="236"/>
      <c r="AVP56" s="236"/>
      <c r="AVQ56" s="236"/>
      <c r="AVR56" s="236"/>
      <c r="AVS56" s="236"/>
      <c r="AVT56" s="236"/>
      <c r="AVU56" s="236"/>
      <c r="AVV56" s="236"/>
      <c r="AVW56" s="236"/>
      <c r="AVX56" s="236"/>
      <c r="AVY56" s="236"/>
      <c r="AVZ56" s="236"/>
      <c r="AWA56" s="236"/>
      <c r="AWB56" s="236"/>
      <c r="AWC56" s="236"/>
      <c r="AWD56" s="236"/>
      <c r="AWE56" s="236"/>
      <c r="AWF56" s="236"/>
      <c r="AWG56" s="236"/>
      <c r="AWH56" s="236"/>
      <c r="AWI56" s="236"/>
      <c r="AWJ56" s="236"/>
      <c r="AWK56" s="236"/>
      <c r="AWL56" s="236"/>
      <c r="AWM56" s="236"/>
      <c r="AWN56" s="236"/>
      <c r="AWO56" s="236"/>
      <c r="AWP56" s="236"/>
      <c r="AWQ56" s="236"/>
      <c r="AWR56" s="236"/>
      <c r="AWS56" s="236"/>
      <c r="AWT56" s="236"/>
      <c r="AWU56" s="236"/>
      <c r="AWV56" s="236"/>
      <c r="AWW56" s="236"/>
      <c r="AWX56" s="236"/>
      <c r="AWY56" s="236"/>
      <c r="AWZ56" s="236"/>
      <c r="AXA56" s="236"/>
      <c r="AXB56" s="236"/>
      <c r="AXC56" s="236"/>
      <c r="AXD56" s="236"/>
      <c r="AXE56" s="236"/>
      <c r="AXF56" s="236"/>
      <c r="AXG56" s="236"/>
      <c r="AXH56" s="236"/>
      <c r="AXI56" s="236"/>
      <c r="AXJ56" s="236"/>
      <c r="AXK56" s="236"/>
      <c r="AXL56" s="236"/>
      <c r="AXM56" s="236"/>
      <c r="AXN56" s="236"/>
      <c r="AXO56" s="236"/>
      <c r="AXP56" s="236"/>
      <c r="AXQ56" s="236"/>
      <c r="AXR56" s="236"/>
      <c r="AXS56" s="236"/>
      <c r="AXT56" s="236"/>
      <c r="AXU56" s="236"/>
      <c r="AXV56" s="236"/>
      <c r="AXW56" s="236"/>
      <c r="AXX56" s="236"/>
      <c r="AXY56" s="236"/>
      <c r="AXZ56" s="236"/>
      <c r="AYA56" s="236"/>
      <c r="AYB56" s="236"/>
      <c r="AYC56" s="236"/>
      <c r="AYD56" s="236"/>
      <c r="AYE56" s="236"/>
      <c r="AYF56" s="236"/>
      <c r="AYG56" s="236"/>
      <c r="AYH56" s="236"/>
      <c r="AYI56" s="236"/>
      <c r="AYJ56" s="236"/>
      <c r="AYK56" s="236"/>
      <c r="AYL56" s="236"/>
      <c r="AYM56" s="236"/>
      <c r="AYN56" s="236"/>
      <c r="AYO56" s="236"/>
      <c r="AYP56" s="236"/>
      <c r="AYQ56" s="236"/>
      <c r="AYR56" s="236"/>
      <c r="AYS56" s="236"/>
      <c r="AYT56" s="236"/>
      <c r="AYU56" s="236"/>
      <c r="AYV56" s="236"/>
      <c r="AYW56" s="236"/>
      <c r="AYX56" s="236"/>
      <c r="AYY56" s="236"/>
      <c r="AYZ56" s="236"/>
      <c r="AZA56" s="236"/>
      <c r="AZB56" s="236"/>
      <c r="AZC56" s="236"/>
      <c r="AZD56" s="236"/>
      <c r="AZE56" s="236"/>
      <c r="AZF56" s="236"/>
      <c r="AZG56" s="236"/>
      <c r="AZH56" s="236"/>
      <c r="AZI56" s="236"/>
      <c r="AZJ56" s="236"/>
      <c r="AZK56" s="236"/>
      <c r="AZL56" s="236"/>
      <c r="AZM56" s="236"/>
      <c r="AZN56" s="236"/>
      <c r="AZO56" s="236"/>
      <c r="AZP56" s="236"/>
      <c r="AZQ56" s="236"/>
      <c r="AZR56" s="236"/>
      <c r="AZS56" s="236"/>
      <c r="AZT56" s="236"/>
      <c r="AZU56" s="236"/>
      <c r="AZV56" s="236"/>
      <c r="AZW56" s="236"/>
      <c r="AZX56" s="236"/>
      <c r="AZY56" s="236"/>
      <c r="AZZ56" s="236"/>
      <c r="BAA56" s="236"/>
      <c r="BAB56" s="236"/>
      <c r="BAC56" s="236"/>
      <c r="BAD56" s="236"/>
      <c r="BAE56" s="236"/>
      <c r="BAF56" s="236"/>
      <c r="BAG56" s="236"/>
      <c r="BAH56" s="236"/>
      <c r="BAI56" s="236"/>
      <c r="BAJ56" s="236"/>
      <c r="BAK56" s="236"/>
      <c r="BAL56" s="236"/>
      <c r="BAM56" s="236"/>
      <c r="BAN56" s="236"/>
      <c r="BAO56" s="236"/>
      <c r="BAP56" s="236"/>
      <c r="BAQ56" s="236"/>
      <c r="BAR56" s="236"/>
      <c r="BAS56" s="236"/>
      <c r="BAT56" s="236"/>
      <c r="BAU56" s="236"/>
      <c r="BAV56" s="236"/>
      <c r="BAW56" s="236"/>
      <c r="BAX56" s="236"/>
      <c r="BAY56" s="236"/>
      <c r="BAZ56" s="236"/>
      <c r="BBA56" s="236"/>
      <c r="BBB56" s="236"/>
      <c r="BBC56" s="236"/>
      <c r="BBD56" s="236"/>
      <c r="BBE56" s="236"/>
      <c r="BBF56" s="236"/>
      <c r="BBG56" s="236"/>
      <c r="BBH56" s="236"/>
      <c r="BBI56" s="236"/>
      <c r="BBJ56" s="236"/>
      <c r="BBK56" s="236"/>
      <c r="BBL56" s="236"/>
      <c r="BBM56" s="236"/>
      <c r="BBN56" s="236"/>
      <c r="BBO56" s="236"/>
      <c r="BBP56" s="236"/>
      <c r="BBQ56" s="236"/>
      <c r="BBR56" s="236"/>
      <c r="BBS56" s="236"/>
      <c r="BBT56" s="236"/>
      <c r="BBU56" s="236"/>
      <c r="BBV56" s="236"/>
      <c r="BBW56" s="236"/>
      <c r="BBX56" s="236"/>
      <c r="BBY56" s="236"/>
      <c r="BBZ56" s="236"/>
      <c r="BCA56" s="236"/>
      <c r="BCB56" s="236"/>
      <c r="BCC56" s="236"/>
      <c r="BCD56" s="236"/>
      <c r="BCE56" s="236"/>
      <c r="BCF56" s="236"/>
      <c r="BCG56" s="236"/>
      <c r="BCH56" s="236"/>
      <c r="BCI56" s="236"/>
      <c r="BCJ56" s="236"/>
      <c r="BCK56" s="236"/>
      <c r="BCL56" s="236"/>
      <c r="BCM56" s="236"/>
      <c r="BCN56" s="236"/>
      <c r="BCO56" s="236"/>
      <c r="BCP56" s="236"/>
      <c r="BCQ56" s="236"/>
      <c r="BCR56" s="236"/>
      <c r="BCS56" s="236"/>
      <c r="BCT56" s="236"/>
      <c r="BCU56" s="236"/>
      <c r="BCV56" s="236"/>
      <c r="BCW56" s="236"/>
      <c r="BCX56" s="236"/>
      <c r="BCY56" s="236"/>
      <c r="BCZ56" s="236"/>
      <c r="BDA56" s="236"/>
      <c r="BDB56" s="236"/>
      <c r="BDC56" s="236"/>
      <c r="BDD56" s="236"/>
      <c r="BDE56" s="236"/>
      <c r="BDF56" s="236"/>
      <c r="BDG56" s="236"/>
      <c r="BDH56" s="236"/>
      <c r="BDI56" s="236"/>
      <c r="BDJ56" s="236"/>
      <c r="BDK56" s="236"/>
      <c r="BDL56" s="236"/>
      <c r="BDM56" s="236"/>
      <c r="BDN56" s="236"/>
      <c r="BDO56" s="236"/>
      <c r="BDP56" s="236"/>
      <c r="BDQ56" s="236"/>
      <c r="BDR56" s="236"/>
      <c r="BDS56" s="236"/>
      <c r="BDT56" s="236"/>
      <c r="BDU56" s="236"/>
      <c r="BDV56" s="236"/>
      <c r="BDW56" s="236"/>
      <c r="BDX56" s="236"/>
      <c r="BDY56" s="236"/>
      <c r="BDZ56" s="236"/>
      <c r="BEA56" s="236"/>
      <c r="BEB56" s="236"/>
      <c r="BEC56" s="236"/>
      <c r="BED56" s="236"/>
      <c r="BEE56" s="236"/>
      <c r="BEF56" s="236"/>
      <c r="BEG56" s="236"/>
      <c r="BEH56" s="236"/>
      <c r="BEI56" s="236"/>
      <c r="BEJ56" s="236"/>
      <c r="BEK56" s="236"/>
      <c r="BEL56" s="236"/>
      <c r="BEM56" s="236"/>
      <c r="BEN56" s="236"/>
      <c r="BEO56" s="236"/>
      <c r="BEP56" s="236"/>
      <c r="BEQ56" s="236"/>
      <c r="BER56" s="236"/>
      <c r="BES56" s="236"/>
      <c r="BET56" s="236"/>
      <c r="BEU56" s="236"/>
      <c r="BEV56" s="236"/>
      <c r="BEW56" s="236"/>
      <c r="BEX56" s="236"/>
      <c r="BEY56" s="236"/>
      <c r="BEZ56" s="236"/>
      <c r="BFA56" s="236"/>
      <c r="BFB56" s="236"/>
      <c r="BFC56" s="236"/>
      <c r="BFD56" s="236"/>
      <c r="BFE56" s="236"/>
      <c r="BFF56" s="236"/>
      <c r="BFG56" s="236"/>
      <c r="BFH56" s="236"/>
      <c r="BFI56" s="236"/>
      <c r="BFJ56" s="236"/>
      <c r="BFK56" s="236"/>
      <c r="BFL56" s="236"/>
      <c r="BFM56" s="236"/>
      <c r="BFN56" s="236"/>
      <c r="BFO56" s="236"/>
      <c r="BFP56" s="236"/>
      <c r="BFQ56" s="236"/>
      <c r="BFR56" s="236"/>
      <c r="BFS56" s="236"/>
      <c r="BFT56" s="236"/>
      <c r="BFU56" s="236"/>
      <c r="BFV56" s="236"/>
      <c r="BFW56" s="236"/>
      <c r="BFX56" s="236"/>
      <c r="BFY56" s="236"/>
      <c r="BFZ56" s="236"/>
      <c r="BGA56" s="236"/>
      <c r="BGB56" s="236"/>
      <c r="BGC56" s="236"/>
      <c r="BGD56" s="236"/>
      <c r="BGE56" s="236"/>
      <c r="BGF56" s="236"/>
      <c r="BGG56" s="236"/>
      <c r="BGH56" s="236"/>
      <c r="BGI56" s="236"/>
      <c r="BGJ56" s="236"/>
      <c r="BGK56" s="236"/>
      <c r="BGL56" s="236"/>
      <c r="BGM56" s="236"/>
      <c r="BGN56" s="236"/>
      <c r="BGO56" s="236"/>
      <c r="BGP56" s="236"/>
      <c r="BGQ56" s="236"/>
      <c r="BGR56" s="236"/>
      <c r="BGS56" s="236"/>
      <c r="BGT56" s="236"/>
      <c r="BGU56" s="236"/>
      <c r="BGV56" s="236"/>
      <c r="BGW56" s="236"/>
      <c r="BGX56" s="236"/>
      <c r="BGY56" s="236"/>
      <c r="BGZ56" s="236"/>
      <c r="BHA56" s="236"/>
      <c r="BHB56" s="236"/>
      <c r="BHC56" s="236"/>
      <c r="BHD56" s="236"/>
      <c r="BHE56" s="236"/>
      <c r="BHF56" s="236"/>
      <c r="BHG56" s="236"/>
      <c r="BHH56" s="236"/>
      <c r="BHI56" s="236"/>
      <c r="BHJ56" s="236"/>
      <c r="BHK56" s="236"/>
      <c r="BHL56" s="236"/>
      <c r="BHM56" s="236"/>
      <c r="BHN56" s="236"/>
      <c r="BHO56" s="236"/>
      <c r="BHP56" s="236"/>
      <c r="BHQ56" s="236"/>
      <c r="BHR56" s="236"/>
      <c r="BHS56" s="236"/>
      <c r="BHT56" s="236"/>
      <c r="BHU56" s="236"/>
      <c r="BHV56" s="236"/>
      <c r="BHW56" s="236"/>
      <c r="BHX56" s="236"/>
      <c r="BHY56" s="236"/>
      <c r="BHZ56" s="236"/>
      <c r="BIA56" s="236"/>
      <c r="BIB56" s="236"/>
      <c r="BIC56" s="236"/>
      <c r="BID56" s="236"/>
      <c r="BIE56" s="236"/>
      <c r="BIF56" s="236"/>
      <c r="BIG56" s="236"/>
      <c r="BIH56" s="236"/>
      <c r="BII56" s="236"/>
      <c r="BIJ56" s="236"/>
      <c r="BIK56" s="236"/>
      <c r="BIL56" s="236"/>
      <c r="BIM56" s="236"/>
      <c r="BIN56" s="236"/>
      <c r="BIO56" s="236"/>
      <c r="BIP56" s="236"/>
      <c r="BIQ56" s="236"/>
      <c r="BIR56" s="236"/>
      <c r="BIS56" s="236"/>
      <c r="BIT56" s="236"/>
      <c r="BIU56" s="236"/>
      <c r="BIV56" s="236"/>
      <c r="BIW56" s="236"/>
      <c r="BIX56" s="236"/>
      <c r="BIY56" s="236"/>
      <c r="BIZ56" s="236"/>
      <c r="BJA56" s="236"/>
      <c r="BJB56" s="236"/>
      <c r="BJC56" s="236"/>
      <c r="BJD56" s="236"/>
      <c r="BJE56" s="236"/>
      <c r="BJF56" s="236"/>
      <c r="BJG56" s="236"/>
      <c r="BJH56" s="236"/>
      <c r="BJI56" s="236"/>
      <c r="BJJ56" s="236"/>
      <c r="BJK56" s="236"/>
      <c r="BJL56" s="236"/>
      <c r="BJM56" s="236"/>
      <c r="BJN56" s="236"/>
      <c r="BJO56" s="236"/>
      <c r="BJP56" s="236"/>
      <c r="BJQ56" s="236"/>
      <c r="BJR56" s="236"/>
      <c r="BJS56" s="236"/>
      <c r="BJT56" s="236"/>
      <c r="BJU56" s="236"/>
      <c r="BJV56" s="236"/>
      <c r="BJW56" s="236"/>
      <c r="BJX56" s="236"/>
      <c r="BJY56" s="236"/>
      <c r="BJZ56" s="236"/>
      <c r="BKA56" s="236"/>
      <c r="BKB56" s="236"/>
      <c r="BKC56" s="236"/>
      <c r="BKD56" s="236"/>
      <c r="BKE56" s="236"/>
      <c r="BKF56" s="236"/>
      <c r="BKG56" s="236"/>
      <c r="BKH56" s="236"/>
      <c r="BKI56" s="236"/>
      <c r="BKJ56" s="236"/>
      <c r="BKK56" s="236"/>
      <c r="BKL56" s="236"/>
      <c r="BKM56" s="236"/>
      <c r="BKN56" s="236"/>
      <c r="BKO56" s="236"/>
      <c r="BKP56" s="236"/>
      <c r="BKQ56" s="236"/>
      <c r="BKR56" s="236"/>
      <c r="BKS56" s="236"/>
      <c r="BKT56" s="236"/>
      <c r="BKU56" s="236"/>
      <c r="BKV56" s="236"/>
      <c r="BKW56" s="236"/>
      <c r="BKX56" s="236"/>
      <c r="BKY56" s="236"/>
      <c r="BKZ56" s="236"/>
      <c r="BLA56" s="236"/>
      <c r="BLB56" s="236"/>
      <c r="BLC56" s="236"/>
      <c r="BLD56" s="236"/>
      <c r="BLE56" s="236"/>
      <c r="BLF56" s="236"/>
      <c r="BLG56" s="236"/>
      <c r="BLH56" s="236"/>
      <c r="BLI56" s="236"/>
      <c r="BLJ56" s="236"/>
      <c r="BLK56" s="236"/>
      <c r="BLL56" s="236"/>
      <c r="BLM56" s="236"/>
      <c r="BLN56" s="236"/>
      <c r="BLO56" s="236"/>
      <c r="BLP56" s="236"/>
      <c r="BLQ56" s="236"/>
      <c r="BLR56" s="236"/>
      <c r="BLS56" s="236"/>
      <c r="BLT56" s="236"/>
      <c r="BLU56" s="236"/>
      <c r="BLV56" s="236"/>
      <c r="BLW56" s="236"/>
      <c r="BLX56" s="236"/>
      <c r="BLY56" s="236"/>
      <c r="BLZ56" s="236"/>
      <c r="BMA56" s="236"/>
      <c r="BMB56" s="236"/>
      <c r="BMC56" s="236"/>
      <c r="BMD56" s="236"/>
      <c r="BME56" s="236"/>
      <c r="BMF56" s="236"/>
      <c r="BMG56" s="236"/>
      <c r="BMH56" s="236"/>
      <c r="BMI56" s="236"/>
      <c r="BMJ56" s="236"/>
      <c r="BMK56" s="236"/>
      <c r="BML56" s="236"/>
      <c r="BMM56" s="236"/>
      <c r="BMN56" s="236"/>
      <c r="BMO56" s="236"/>
      <c r="BMP56" s="236"/>
      <c r="BMQ56" s="236"/>
      <c r="BMR56" s="236"/>
      <c r="BMS56" s="236"/>
      <c r="BMT56" s="236"/>
      <c r="BMU56" s="236"/>
      <c r="BMV56" s="236"/>
      <c r="BMW56" s="236"/>
      <c r="BMX56" s="236"/>
      <c r="BMY56" s="236"/>
      <c r="BMZ56" s="236"/>
      <c r="BNA56" s="236"/>
      <c r="BNB56" s="236"/>
      <c r="BNC56" s="236"/>
      <c r="BND56" s="236"/>
      <c r="BNE56" s="236"/>
      <c r="BNF56" s="236"/>
      <c r="BNG56" s="236"/>
      <c r="BNH56" s="236"/>
      <c r="BNI56" s="236"/>
      <c r="BNJ56" s="236"/>
      <c r="BNK56" s="236"/>
      <c r="BNL56" s="236"/>
      <c r="BNM56" s="236"/>
      <c r="BNN56" s="236"/>
      <c r="BNO56" s="236"/>
      <c r="BNP56" s="236"/>
      <c r="BNQ56" s="236"/>
      <c r="BNR56" s="236"/>
      <c r="BNS56" s="236"/>
      <c r="BNT56" s="236"/>
      <c r="BNU56" s="236"/>
      <c r="BNV56" s="236"/>
      <c r="BNW56" s="236"/>
      <c r="BNX56" s="236"/>
      <c r="BNY56" s="236"/>
      <c r="BNZ56" s="236"/>
      <c r="BOA56" s="236"/>
      <c r="BOB56" s="236"/>
      <c r="BOC56" s="236"/>
      <c r="BOD56" s="236"/>
      <c r="BOE56" s="236"/>
      <c r="BOF56" s="236"/>
      <c r="BOG56" s="236"/>
      <c r="BOH56" s="236"/>
      <c r="BOI56" s="236"/>
      <c r="BOJ56" s="236"/>
      <c r="BOK56" s="236"/>
      <c r="BOL56" s="236"/>
      <c r="BOM56" s="236"/>
      <c r="BON56" s="236"/>
      <c r="BOO56" s="236"/>
      <c r="BOP56" s="236"/>
      <c r="BOQ56" s="236"/>
      <c r="BOR56" s="236"/>
      <c r="BOS56" s="236"/>
      <c r="BOT56" s="236"/>
      <c r="BOU56" s="236"/>
      <c r="BOV56" s="236"/>
      <c r="BOW56" s="236"/>
      <c r="BOX56" s="236"/>
      <c r="BOY56" s="236"/>
      <c r="BOZ56" s="236"/>
      <c r="BPA56" s="236"/>
      <c r="BPB56" s="236"/>
      <c r="BPC56" s="236"/>
      <c r="BPD56" s="236"/>
      <c r="BPE56" s="236"/>
      <c r="BPF56" s="236"/>
      <c r="BPG56" s="236"/>
      <c r="BPH56" s="236"/>
      <c r="BPI56" s="236"/>
      <c r="BPJ56" s="236"/>
      <c r="BPK56" s="236"/>
      <c r="BPL56" s="236"/>
      <c r="BPM56" s="236"/>
      <c r="BPN56" s="236"/>
      <c r="BPO56" s="236"/>
      <c r="BPP56" s="236"/>
      <c r="BPQ56" s="236"/>
      <c r="BPR56" s="236"/>
      <c r="BPS56" s="236"/>
      <c r="BPT56" s="236"/>
      <c r="BPU56" s="236"/>
      <c r="BPV56" s="236"/>
      <c r="BPW56" s="236"/>
      <c r="BPX56" s="236"/>
      <c r="BPY56" s="236"/>
      <c r="BPZ56" s="236"/>
      <c r="BQA56" s="236"/>
      <c r="BQB56" s="236"/>
      <c r="BQC56" s="236"/>
      <c r="BQD56" s="236"/>
      <c r="BQE56" s="236"/>
      <c r="BQF56" s="236"/>
      <c r="BQG56" s="236"/>
      <c r="BQH56" s="236"/>
      <c r="BQI56" s="236"/>
      <c r="BQJ56" s="236"/>
      <c r="BQK56" s="236"/>
      <c r="BQL56" s="236"/>
      <c r="BQM56" s="236"/>
      <c r="BQN56" s="236"/>
      <c r="BQO56" s="236"/>
      <c r="BQP56" s="236"/>
      <c r="BQQ56" s="236"/>
      <c r="BQR56" s="236"/>
      <c r="BQS56" s="236"/>
      <c r="BQT56" s="236"/>
      <c r="BQU56" s="236"/>
      <c r="BQV56" s="236"/>
      <c r="BQW56" s="236"/>
      <c r="BQX56" s="236"/>
      <c r="BQY56" s="236"/>
      <c r="BQZ56" s="236"/>
      <c r="BRA56" s="236"/>
      <c r="BRB56" s="236"/>
      <c r="BRC56" s="236"/>
      <c r="BRD56" s="236"/>
      <c r="BRE56" s="236"/>
      <c r="BRF56" s="236"/>
      <c r="BRG56" s="236"/>
      <c r="BRH56" s="236"/>
      <c r="BRI56" s="236"/>
      <c r="BRJ56" s="236"/>
      <c r="BRK56" s="236"/>
      <c r="BRL56" s="236"/>
      <c r="BRM56" s="236"/>
      <c r="BRN56" s="236"/>
      <c r="BRO56" s="236"/>
      <c r="BRP56" s="236"/>
      <c r="BRQ56" s="236"/>
      <c r="BRR56" s="236"/>
      <c r="BRS56" s="236"/>
      <c r="BRT56" s="236"/>
      <c r="BRU56" s="236"/>
      <c r="BRV56" s="236"/>
      <c r="BRW56" s="236"/>
      <c r="BRX56" s="236"/>
      <c r="BRY56" s="236"/>
      <c r="BRZ56" s="236"/>
      <c r="BSA56" s="236"/>
      <c r="BSB56" s="236"/>
      <c r="BSC56" s="236"/>
      <c r="BSD56" s="236"/>
      <c r="BSE56" s="236"/>
      <c r="BSF56" s="236"/>
      <c r="BSG56" s="236"/>
      <c r="BSH56" s="236"/>
      <c r="BSI56" s="236"/>
      <c r="BSJ56" s="236"/>
      <c r="BSK56" s="236"/>
      <c r="BSL56" s="236"/>
      <c r="BSM56" s="236"/>
      <c r="BSN56" s="236"/>
      <c r="BSO56" s="236"/>
      <c r="BSP56" s="236"/>
      <c r="BSQ56" s="236"/>
      <c r="BSR56" s="236"/>
      <c r="BSS56" s="236"/>
      <c r="BST56" s="236"/>
      <c r="BSU56" s="236"/>
      <c r="BSV56" s="236"/>
      <c r="BSW56" s="236"/>
      <c r="BSX56" s="236"/>
      <c r="BSY56" s="236"/>
      <c r="BSZ56" s="236"/>
      <c r="BTA56" s="236"/>
      <c r="BTB56" s="236"/>
      <c r="BTC56" s="236"/>
      <c r="BTD56" s="236"/>
      <c r="BTE56" s="236"/>
      <c r="BTF56" s="236"/>
      <c r="BTG56" s="236"/>
      <c r="BTH56" s="236"/>
      <c r="BTI56" s="236"/>
      <c r="BTJ56" s="236"/>
      <c r="BTK56" s="236"/>
      <c r="BTL56" s="236"/>
      <c r="BTM56" s="236"/>
      <c r="BTN56" s="236"/>
      <c r="BTO56" s="236"/>
      <c r="BTP56" s="236"/>
      <c r="BTQ56" s="236"/>
      <c r="BTR56" s="236"/>
      <c r="BTS56" s="236"/>
      <c r="BTT56" s="236"/>
      <c r="BTU56" s="236"/>
      <c r="BTV56" s="236"/>
      <c r="BTW56" s="236"/>
      <c r="BTX56" s="236"/>
      <c r="BTY56" s="236"/>
      <c r="BTZ56" s="236"/>
      <c r="BUA56" s="236"/>
      <c r="BUB56" s="236"/>
      <c r="BUC56" s="236"/>
      <c r="BUD56" s="236"/>
      <c r="BUE56" s="236"/>
      <c r="BUF56" s="236"/>
      <c r="BUG56" s="236"/>
      <c r="BUH56" s="236"/>
      <c r="BUI56" s="236"/>
      <c r="BUJ56" s="236"/>
      <c r="BUK56" s="236"/>
      <c r="BUL56" s="236"/>
      <c r="BUM56" s="236"/>
      <c r="BUN56" s="236"/>
      <c r="BUO56" s="236"/>
      <c r="BUP56" s="236"/>
      <c r="BUQ56" s="236"/>
      <c r="BUR56" s="236"/>
      <c r="BUS56" s="236"/>
      <c r="BUT56" s="236"/>
      <c r="BUU56" s="236"/>
      <c r="BUV56" s="236"/>
      <c r="BUW56" s="236"/>
      <c r="BUX56" s="236"/>
      <c r="BUY56" s="236"/>
      <c r="BUZ56" s="236"/>
      <c r="BVA56" s="236"/>
      <c r="BVB56" s="236"/>
      <c r="BVC56" s="236"/>
      <c r="BVD56" s="236"/>
      <c r="BVE56" s="236"/>
      <c r="BVF56" s="236"/>
      <c r="BVG56" s="236"/>
      <c r="BVH56" s="236"/>
      <c r="BVI56" s="236"/>
      <c r="BVJ56" s="236"/>
      <c r="BVK56" s="236"/>
      <c r="BVL56" s="236"/>
      <c r="BVM56" s="236"/>
      <c r="BVN56" s="236"/>
      <c r="BVO56" s="236"/>
      <c r="BVP56" s="236"/>
      <c r="BVQ56" s="236"/>
      <c r="BVR56" s="236"/>
      <c r="BVS56" s="236"/>
      <c r="BVT56" s="236"/>
      <c r="BVU56" s="236"/>
      <c r="BVV56" s="236"/>
      <c r="BVW56" s="236"/>
      <c r="BVX56" s="236"/>
      <c r="BVY56" s="236"/>
      <c r="BVZ56" s="236"/>
      <c r="BWA56" s="236"/>
      <c r="BWB56" s="236"/>
      <c r="BWC56" s="236"/>
      <c r="BWD56" s="236"/>
      <c r="BWE56" s="236"/>
      <c r="BWF56" s="236"/>
      <c r="BWG56" s="236"/>
      <c r="BWH56" s="236"/>
      <c r="BWI56" s="236"/>
      <c r="BWJ56" s="236"/>
      <c r="BWK56" s="236"/>
      <c r="BWL56" s="236"/>
      <c r="BWM56" s="236"/>
      <c r="BWN56" s="236"/>
      <c r="BWO56" s="236"/>
      <c r="BWP56" s="236"/>
      <c r="BWQ56" s="236"/>
      <c r="BWR56" s="236"/>
      <c r="BWS56" s="236"/>
      <c r="BWT56" s="236"/>
      <c r="BWU56" s="236"/>
      <c r="BWV56" s="236"/>
      <c r="BWW56" s="236"/>
      <c r="BWX56" s="236"/>
      <c r="BWY56" s="236"/>
      <c r="BWZ56" s="236"/>
      <c r="BXA56" s="236"/>
      <c r="BXB56" s="236"/>
      <c r="BXC56" s="236"/>
      <c r="BXD56" s="236"/>
      <c r="BXE56" s="236"/>
      <c r="BXF56" s="236"/>
      <c r="BXG56" s="236"/>
      <c r="BXH56" s="236"/>
      <c r="BXI56" s="236"/>
      <c r="BXJ56" s="236"/>
      <c r="BXK56" s="236"/>
      <c r="BXL56" s="236"/>
      <c r="BXM56" s="236"/>
      <c r="BXN56" s="236"/>
      <c r="BXO56" s="236"/>
      <c r="BXP56" s="236"/>
      <c r="BXQ56" s="236"/>
      <c r="BXR56" s="236"/>
      <c r="BXS56" s="236"/>
      <c r="BXT56" s="236"/>
      <c r="BXU56" s="236"/>
      <c r="BXV56" s="236"/>
      <c r="BXW56" s="236"/>
      <c r="BXX56" s="236"/>
      <c r="BXY56" s="236"/>
      <c r="BXZ56" s="236"/>
      <c r="BYA56" s="236"/>
      <c r="BYB56" s="236"/>
      <c r="BYC56" s="236"/>
      <c r="BYD56" s="236"/>
      <c r="BYE56" s="236"/>
      <c r="BYF56" s="236"/>
      <c r="BYG56" s="236"/>
      <c r="BYH56" s="236"/>
      <c r="BYI56" s="236"/>
      <c r="BYJ56" s="236"/>
      <c r="BYK56" s="236"/>
      <c r="BYL56" s="236"/>
      <c r="BYM56" s="236"/>
      <c r="BYN56" s="236"/>
      <c r="BYO56" s="236"/>
      <c r="BYP56" s="236"/>
      <c r="BYQ56" s="236"/>
      <c r="BYR56" s="236"/>
      <c r="BYS56" s="236"/>
      <c r="BYT56" s="236"/>
      <c r="BYU56" s="236"/>
      <c r="BYV56" s="236"/>
      <c r="BYW56" s="236"/>
      <c r="BYX56" s="236"/>
      <c r="BYY56" s="236"/>
      <c r="BYZ56" s="236"/>
      <c r="BZA56" s="236"/>
      <c r="BZB56" s="236"/>
      <c r="BZC56" s="236"/>
      <c r="BZD56" s="236"/>
      <c r="BZE56" s="236"/>
      <c r="BZF56" s="236"/>
      <c r="BZG56" s="236"/>
      <c r="BZH56" s="236"/>
      <c r="BZI56" s="236"/>
      <c r="BZJ56" s="236"/>
      <c r="BZK56" s="236"/>
      <c r="BZL56" s="236"/>
      <c r="BZM56" s="236"/>
      <c r="BZN56" s="236"/>
      <c r="BZO56" s="236"/>
      <c r="BZP56" s="236"/>
      <c r="BZQ56" s="236"/>
      <c r="BZR56" s="236"/>
      <c r="BZS56" s="236"/>
      <c r="BZT56" s="236"/>
      <c r="BZU56" s="236"/>
      <c r="BZV56" s="236"/>
      <c r="BZW56" s="236"/>
      <c r="BZX56" s="236"/>
      <c r="BZY56" s="236"/>
      <c r="BZZ56" s="236"/>
      <c r="CAA56" s="236"/>
      <c r="CAB56" s="236"/>
      <c r="CAC56" s="236"/>
      <c r="CAD56" s="236"/>
      <c r="CAE56" s="236"/>
      <c r="CAF56" s="236"/>
      <c r="CAG56" s="236"/>
      <c r="CAH56" s="236"/>
      <c r="CAI56" s="236"/>
      <c r="CAJ56" s="236"/>
      <c r="CAK56" s="236"/>
      <c r="CAL56" s="236"/>
      <c r="CAM56" s="236"/>
      <c r="CAN56" s="236"/>
      <c r="CAO56" s="236"/>
      <c r="CAP56" s="236"/>
      <c r="CAQ56" s="236"/>
      <c r="CAR56" s="236"/>
      <c r="CAS56" s="236"/>
      <c r="CAT56" s="236"/>
      <c r="CAU56" s="236"/>
      <c r="CAV56" s="236"/>
      <c r="CAW56" s="236"/>
      <c r="CAX56" s="236"/>
      <c r="CAY56" s="236"/>
      <c r="CAZ56" s="236"/>
      <c r="CBA56" s="236"/>
      <c r="CBB56" s="236"/>
      <c r="CBC56" s="236"/>
      <c r="CBD56" s="236"/>
      <c r="CBE56" s="236"/>
      <c r="CBF56" s="236"/>
      <c r="CBG56" s="236"/>
      <c r="CBH56" s="236"/>
      <c r="CBI56" s="236"/>
      <c r="CBJ56" s="236"/>
      <c r="CBK56" s="236"/>
      <c r="CBL56" s="236"/>
      <c r="CBM56" s="236"/>
      <c r="CBN56" s="236"/>
      <c r="CBO56" s="236"/>
      <c r="CBP56" s="236"/>
      <c r="CBQ56" s="236"/>
      <c r="CBR56" s="236"/>
      <c r="CBS56" s="236"/>
      <c r="CBT56" s="236"/>
      <c r="CBU56" s="236"/>
      <c r="CBV56" s="236"/>
      <c r="CBW56" s="236"/>
      <c r="CBX56" s="236"/>
      <c r="CBY56" s="236"/>
      <c r="CBZ56" s="236"/>
      <c r="CCA56" s="236"/>
      <c r="CCB56" s="236"/>
      <c r="CCC56" s="236"/>
      <c r="CCD56" s="236"/>
      <c r="CCE56" s="236"/>
      <c r="CCF56" s="236"/>
      <c r="CCG56" s="236"/>
      <c r="CCH56" s="236"/>
      <c r="CCI56" s="236"/>
      <c r="CCJ56" s="236"/>
      <c r="CCK56" s="236"/>
      <c r="CCL56" s="236"/>
      <c r="CCM56" s="236"/>
      <c r="CCN56" s="236"/>
      <c r="CCO56" s="236"/>
      <c r="CCP56" s="236"/>
      <c r="CCQ56" s="236"/>
      <c r="CCR56" s="236"/>
      <c r="CCS56" s="236"/>
      <c r="CCT56" s="236"/>
      <c r="CCU56" s="236"/>
      <c r="CCV56" s="236"/>
      <c r="CCW56" s="236"/>
      <c r="CCX56" s="236"/>
      <c r="CCY56" s="236"/>
      <c r="CCZ56" s="236"/>
      <c r="CDA56" s="236"/>
      <c r="CDB56" s="236"/>
      <c r="CDC56" s="236"/>
      <c r="CDD56" s="236"/>
      <c r="CDE56" s="236"/>
      <c r="CDF56" s="236"/>
      <c r="CDG56" s="236"/>
      <c r="CDH56" s="236"/>
      <c r="CDI56" s="236"/>
      <c r="CDJ56" s="236"/>
      <c r="CDK56" s="236"/>
      <c r="CDL56" s="236"/>
      <c r="CDM56" s="236"/>
      <c r="CDN56" s="236"/>
      <c r="CDO56" s="236"/>
      <c r="CDP56" s="236"/>
      <c r="CDQ56" s="236"/>
      <c r="CDR56" s="236"/>
      <c r="CDS56" s="236"/>
      <c r="CDT56" s="236"/>
      <c r="CDU56" s="236"/>
      <c r="CDV56" s="236"/>
      <c r="CDW56" s="236"/>
      <c r="CDX56" s="236"/>
      <c r="CDY56" s="236"/>
      <c r="CDZ56" s="236"/>
      <c r="CEA56" s="236"/>
      <c r="CEB56" s="236"/>
      <c r="CEC56" s="236"/>
      <c r="CED56" s="236"/>
      <c r="CEE56" s="236"/>
      <c r="CEF56" s="236"/>
      <c r="CEG56" s="236"/>
      <c r="CEH56" s="236"/>
      <c r="CEI56" s="236"/>
      <c r="CEJ56" s="236"/>
      <c r="CEK56" s="236"/>
      <c r="CEL56" s="236"/>
      <c r="CEM56" s="236"/>
      <c r="CEN56" s="236"/>
      <c r="CEO56" s="236"/>
      <c r="CEP56" s="236"/>
      <c r="CEQ56" s="236"/>
      <c r="CER56" s="236"/>
      <c r="CES56" s="236"/>
      <c r="CET56" s="236"/>
      <c r="CEU56" s="236"/>
      <c r="CEV56" s="236"/>
      <c r="CEW56" s="236"/>
      <c r="CEX56" s="236"/>
      <c r="CEY56" s="236"/>
      <c r="CEZ56" s="236"/>
      <c r="CFA56" s="236"/>
      <c r="CFB56" s="236"/>
      <c r="CFC56" s="236"/>
      <c r="CFD56" s="236"/>
      <c r="CFE56" s="236"/>
      <c r="CFF56" s="236"/>
      <c r="CFG56" s="236"/>
      <c r="CFH56" s="236"/>
      <c r="CFI56" s="236"/>
      <c r="CFJ56" s="236"/>
      <c r="CFK56" s="236"/>
      <c r="CFL56" s="236"/>
      <c r="CFM56" s="236"/>
      <c r="CFN56" s="236"/>
      <c r="CFO56" s="236"/>
      <c r="CFP56" s="236"/>
      <c r="CFQ56" s="236"/>
      <c r="CFR56" s="236"/>
      <c r="CFS56" s="236"/>
      <c r="CFT56" s="236"/>
      <c r="CFU56" s="236"/>
      <c r="CFV56" s="236"/>
      <c r="CFW56" s="236"/>
      <c r="CFX56" s="236"/>
      <c r="CFY56" s="236"/>
      <c r="CFZ56" s="236"/>
      <c r="CGA56" s="236"/>
      <c r="CGB56" s="236"/>
      <c r="CGC56" s="236"/>
      <c r="CGD56" s="236"/>
      <c r="CGE56" s="236"/>
      <c r="CGF56" s="236"/>
      <c r="CGG56" s="236"/>
      <c r="CGH56" s="236"/>
      <c r="CGI56" s="236"/>
      <c r="CGJ56" s="236"/>
      <c r="CGK56" s="236"/>
      <c r="CGL56" s="236"/>
      <c r="CGM56" s="236"/>
      <c r="CGN56" s="236"/>
      <c r="CGO56" s="236"/>
      <c r="CGP56" s="236"/>
      <c r="CGQ56" s="236"/>
      <c r="CGR56" s="236"/>
      <c r="CGS56" s="236"/>
      <c r="CGT56" s="236"/>
      <c r="CGU56" s="236"/>
      <c r="CGV56" s="236"/>
      <c r="CGW56" s="236"/>
      <c r="CGX56" s="236"/>
      <c r="CGY56" s="236"/>
      <c r="CGZ56" s="236"/>
      <c r="CHA56" s="236"/>
      <c r="CHB56" s="236"/>
      <c r="CHC56" s="236"/>
      <c r="CHD56" s="236"/>
      <c r="CHE56" s="236"/>
      <c r="CHF56" s="236"/>
      <c r="CHG56" s="236"/>
      <c r="CHH56" s="236"/>
      <c r="CHI56" s="236"/>
      <c r="CHJ56" s="236"/>
      <c r="CHK56" s="236"/>
      <c r="CHL56" s="236"/>
      <c r="CHM56" s="236"/>
      <c r="CHN56" s="236"/>
      <c r="CHO56" s="236"/>
      <c r="CHP56" s="236"/>
      <c r="CHQ56" s="236"/>
      <c r="CHR56" s="236"/>
      <c r="CHS56" s="236"/>
      <c r="CHT56" s="236"/>
      <c r="CHU56" s="236"/>
      <c r="CHV56" s="236"/>
      <c r="CHW56" s="236"/>
      <c r="CHX56" s="236"/>
      <c r="CHY56" s="236"/>
      <c r="CHZ56" s="236"/>
      <c r="CIA56" s="236"/>
      <c r="CIB56" s="236"/>
      <c r="CIC56" s="236"/>
      <c r="CID56" s="236"/>
      <c r="CIE56" s="236"/>
      <c r="CIF56" s="236"/>
      <c r="CIG56" s="236"/>
      <c r="CIH56" s="236"/>
      <c r="CII56" s="236"/>
      <c r="CIJ56" s="236"/>
      <c r="CIK56" s="236"/>
      <c r="CIL56" s="236"/>
      <c r="CIM56" s="236"/>
      <c r="CIN56" s="236"/>
      <c r="CIO56" s="236"/>
      <c r="CIP56" s="236"/>
      <c r="CIQ56" s="236"/>
      <c r="CIR56" s="236"/>
      <c r="CIS56" s="236"/>
      <c r="CIT56" s="236"/>
      <c r="CIU56" s="236"/>
      <c r="CIV56" s="236"/>
      <c r="CIW56" s="236"/>
      <c r="CIX56" s="236"/>
      <c r="CIY56" s="236"/>
      <c r="CIZ56" s="236"/>
      <c r="CJA56" s="236"/>
      <c r="CJB56" s="236"/>
      <c r="CJC56" s="236"/>
      <c r="CJD56" s="236"/>
      <c r="CJE56" s="236"/>
      <c r="CJF56" s="236"/>
      <c r="CJG56" s="236"/>
      <c r="CJH56" s="236"/>
      <c r="CJI56" s="236"/>
      <c r="CJJ56" s="236"/>
      <c r="CJK56" s="236"/>
      <c r="CJL56" s="236"/>
      <c r="CJM56" s="236"/>
      <c r="CJN56" s="236"/>
      <c r="CJO56" s="236"/>
      <c r="CJP56" s="236"/>
      <c r="CJQ56" s="236"/>
      <c r="CJR56" s="236"/>
      <c r="CJS56" s="236"/>
      <c r="CJT56" s="236"/>
      <c r="CJU56" s="236"/>
      <c r="CJV56" s="236"/>
      <c r="CJW56" s="236"/>
      <c r="CJX56" s="236"/>
      <c r="CJY56" s="236"/>
      <c r="CJZ56" s="236"/>
      <c r="CKA56" s="236"/>
      <c r="CKB56" s="236"/>
      <c r="CKC56" s="236"/>
      <c r="CKD56" s="236"/>
      <c r="CKE56" s="236"/>
      <c r="CKF56" s="236"/>
      <c r="CKG56" s="236"/>
      <c r="CKH56" s="236"/>
      <c r="CKI56" s="236"/>
      <c r="CKJ56" s="236"/>
      <c r="CKK56" s="236"/>
      <c r="CKL56" s="236"/>
      <c r="CKM56" s="236"/>
      <c r="CKN56" s="236"/>
      <c r="CKO56" s="236"/>
      <c r="CKP56" s="236"/>
      <c r="CKQ56" s="236"/>
      <c r="CKR56" s="236"/>
      <c r="CKS56" s="236"/>
      <c r="CKT56" s="236"/>
      <c r="CKU56" s="236"/>
      <c r="CKV56" s="236"/>
      <c r="CKW56" s="236"/>
      <c r="CKX56" s="236"/>
      <c r="CKY56" s="236"/>
      <c r="CKZ56" s="236"/>
      <c r="CLA56" s="236"/>
      <c r="CLB56" s="236"/>
      <c r="CLC56" s="236"/>
      <c r="CLD56" s="236"/>
      <c r="CLE56" s="236"/>
      <c r="CLF56" s="236"/>
      <c r="CLG56" s="236"/>
      <c r="CLH56" s="236"/>
      <c r="CLI56" s="236"/>
      <c r="CLJ56" s="236"/>
      <c r="CLK56" s="236"/>
      <c r="CLL56" s="236"/>
      <c r="CLM56" s="236"/>
      <c r="CLN56" s="236"/>
      <c r="CLO56" s="236"/>
      <c r="CLP56" s="236"/>
      <c r="CLQ56" s="236"/>
      <c r="CLR56" s="236"/>
      <c r="CLS56" s="236"/>
      <c r="CLT56" s="236"/>
      <c r="CLU56" s="236"/>
      <c r="CLV56" s="236"/>
      <c r="CLW56" s="236"/>
      <c r="CLX56" s="236"/>
      <c r="CLY56" s="236"/>
      <c r="CLZ56" s="236"/>
      <c r="CMA56" s="236"/>
      <c r="CMB56" s="236"/>
      <c r="CMC56" s="236"/>
      <c r="CMD56" s="236"/>
      <c r="CME56" s="236"/>
      <c r="CMF56" s="236"/>
      <c r="CMG56" s="236"/>
      <c r="CMH56" s="236"/>
      <c r="CMI56" s="236"/>
      <c r="CMJ56" s="236"/>
      <c r="CMK56" s="236"/>
      <c r="CML56" s="236"/>
      <c r="CMM56" s="236"/>
      <c r="CMN56" s="236"/>
      <c r="CMO56" s="236"/>
      <c r="CMP56" s="236"/>
      <c r="CMQ56" s="236"/>
      <c r="CMR56" s="236"/>
      <c r="CMS56" s="236"/>
      <c r="CMT56" s="236"/>
      <c r="CMU56" s="236"/>
      <c r="CMV56" s="236"/>
      <c r="CMW56" s="236"/>
      <c r="CMX56" s="236"/>
      <c r="CMY56" s="236"/>
      <c r="CMZ56" s="236"/>
      <c r="CNA56" s="236"/>
      <c r="CNB56" s="236"/>
      <c r="CNC56" s="236"/>
      <c r="CND56" s="236"/>
      <c r="CNE56" s="236"/>
      <c r="CNF56" s="236"/>
      <c r="CNG56" s="236"/>
      <c r="CNH56" s="236"/>
      <c r="CNI56" s="236"/>
      <c r="CNJ56" s="236"/>
      <c r="CNK56" s="236"/>
      <c r="CNL56" s="236"/>
      <c r="CNM56" s="236"/>
      <c r="CNN56" s="236"/>
      <c r="CNO56" s="236"/>
      <c r="CNP56" s="236"/>
      <c r="CNQ56" s="236"/>
      <c r="CNR56" s="236"/>
      <c r="CNS56" s="236"/>
      <c r="CNT56" s="236"/>
      <c r="CNU56" s="236"/>
      <c r="CNV56" s="236"/>
      <c r="CNW56" s="236"/>
      <c r="CNX56" s="236"/>
      <c r="CNY56" s="236"/>
      <c r="CNZ56" s="236"/>
      <c r="COA56" s="236"/>
      <c r="COB56" s="236"/>
      <c r="COC56" s="236"/>
      <c r="COD56" s="236"/>
      <c r="COE56" s="236"/>
      <c r="COF56" s="236"/>
      <c r="COG56" s="236"/>
      <c r="COH56" s="236"/>
      <c r="COI56" s="236"/>
      <c r="COJ56" s="236"/>
      <c r="COK56" s="236"/>
      <c r="COL56" s="236"/>
      <c r="COM56" s="236"/>
      <c r="CON56" s="236"/>
      <c r="COO56" s="236"/>
      <c r="COP56" s="236"/>
      <c r="COQ56" s="236"/>
      <c r="COR56" s="236"/>
      <c r="COS56" s="236"/>
      <c r="COT56" s="236"/>
      <c r="COU56" s="236"/>
      <c r="COV56" s="236"/>
      <c r="COW56" s="236"/>
      <c r="COX56" s="236"/>
      <c r="COY56" s="236"/>
      <c r="COZ56" s="236"/>
      <c r="CPA56" s="236"/>
      <c r="CPB56" s="236"/>
      <c r="CPC56" s="236"/>
      <c r="CPD56" s="236"/>
      <c r="CPE56" s="236"/>
      <c r="CPF56" s="236"/>
      <c r="CPG56" s="236"/>
      <c r="CPH56" s="236"/>
      <c r="CPI56" s="236"/>
      <c r="CPJ56" s="236"/>
      <c r="CPK56" s="236"/>
      <c r="CPL56" s="236"/>
      <c r="CPM56" s="236"/>
      <c r="CPN56" s="236"/>
      <c r="CPO56" s="236"/>
      <c r="CPP56" s="236"/>
      <c r="CPQ56" s="236"/>
      <c r="CPR56" s="236"/>
      <c r="CPS56" s="236"/>
      <c r="CPT56" s="236"/>
      <c r="CPU56" s="236"/>
      <c r="CPV56" s="236"/>
      <c r="CPW56" s="236"/>
      <c r="CPX56" s="236"/>
      <c r="CPY56" s="236"/>
      <c r="CPZ56" s="236"/>
      <c r="CQA56" s="236"/>
      <c r="CQB56" s="236"/>
      <c r="CQC56" s="236"/>
      <c r="CQD56" s="236"/>
      <c r="CQE56" s="236"/>
      <c r="CQF56" s="236"/>
      <c r="CQG56" s="236"/>
      <c r="CQH56" s="236"/>
      <c r="CQI56" s="236"/>
      <c r="CQJ56" s="236"/>
      <c r="CQK56" s="236"/>
      <c r="CQL56" s="236"/>
      <c r="CQM56" s="236"/>
      <c r="CQN56" s="236"/>
      <c r="CQO56" s="236"/>
      <c r="CQP56" s="236"/>
      <c r="CQQ56" s="236"/>
      <c r="CQR56" s="236"/>
      <c r="CQS56" s="236"/>
      <c r="CQT56" s="236"/>
      <c r="CQU56" s="236"/>
      <c r="CQV56" s="236"/>
      <c r="CQW56" s="236"/>
      <c r="CQX56" s="236"/>
      <c r="CQY56" s="236"/>
      <c r="CQZ56" s="236"/>
      <c r="CRA56" s="236"/>
      <c r="CRB56" s="236"/>
      <c r="CRC56" s="236"/>
      <c r="CRD56" s="236"/>
      <c r="CRE56" s="236"/>
      <c r="CRF56" s="236"/>
      <c r="CRG56" s="236"/>
      <c r="CRH56" s="236"/>
      <c r="CRI56" s="236"/>
      <c r="CRJ56" s="236"/>
      <c r="CRK56" s="236"/>
      <c r="CRL56" s="236"/>
      <c r="CRM56" s="236"/>
      <c r="CRN56" s="236"/>
      <c r="CRO56" s="236"/>
      <c r="CRP56" s="236"/>
      <c r="CRQ56" s="236"/>
      <c r="CRR56" s="236"/>
      <c r="CRS56" s="236"/>
      <c r="CRT56" s="236"/>
      <c r="CRU56" s="236"/>
      <c r="CRV56" s="236"/>
      <c r="CRW56" s="236"/>
      <c r="CRX56" s="236"/>
      <c r="CRY56" s="236"/>
      <c r="CRZ56" s="236"/>
      <c r="CSA56" s="236"/>
      <c r="CSB56" s="236"/>
      <c r="CSC56" s="236"/>
      <c r="CSD56" s="236"/>
      <c r="CSE56" s="236"/>
      <c r="CSF56" s="236"/>
      <c r="CSG56" s="236"/>
      <c r="CSH56" s="236"/>
      <c r="CSI56" s="236"/>
      <c r="CSJ56" s="236"/>
      <c r="CSK56" s="236"/>
      <c r="CSL56" s="236"/>
      <c r="CSM56" s="236"/>
      <c r="CSN56" s="236"/>
      <c r="CSO56" s="236"/>
      <c r="CSP56" s="236"/>
      <c r="CSQ56" s="236"/>
      <c r="CSR56" s="236"/>
      <c r="CSS56" s="236"/>
      <c r="CST56" s="236"/>
      <c r="CSU56" s="236"/>
      <c r="CSV56" s="236"/>
      <c r="CSW56" s="236"/>
      <c r="CSX56" s="236"/>
      <c r="CSY56" s="236"/>
      <c r="CSZ56" s="236"/>
      <c r="CTA56" s="236"/>
      <c r="CTB56" s="236"/>
      <c r="CTC56" s="236"/>
      <c r="CTD56" s="236"/>
      <c r="CTE56" s="236"/>
      <c r="CTF56" s="236"/>
      <c r="CTG56" s="236"/>
      <c r="CTH56" s="236"/>
      <c r="CTI56" s="236"/>
      <c r="CTJ56" s="236"/>
      <c r="CTK56" s="236"/>
      <c r="CTL56" s="236"/>
      <c r="CTM56" s="236"/>
      <c r="CTN56" s="236"/>
      <c r="CTO56" s="236"/>
      <c r="CTP56" s="236"/>
      <c r="CTQ56" s="236"/>
      <c r="CTR56" s="236"/>
      <c r="CTS56" s="236"/>
      <c r="CTT56" s="236"/>
      <c r="CTU56" s="236"/>
      <c r="CTV56" s="236"/>
      <c r="CTW56" s="236"/>
      <c r="CTX56" s="236"/>
      <c r="CTY56" s="236"/>
      <c r="CTZ56" s="236"/>
      <c r="CUA56" s="236"/>
      <c r="CUB56" s="236"/>
      <c r="CUC56" s="236"/>
      <c r="CUD56" s="236"/>
      <c r="CUE56" s="236"/>
      <c r="CUF56" s="236"/>
      <c r="CUG56" s="236"/>
      <c r="CUH56" s="236"/>
      <c r="CUI56" s="236"/>
      <c r="CUJ56" s="236"/>
      <c r="CUK56" s="236"/>
      <c r="CUL56" s="236"/>
      <c r="CUM56" s="236"/>
      <c r="CUN56" s="236"/>
      <c r="CUO56" s="236"/>
      <c r="CUP56" s="236"/>
      <c r="CUQ56" s="236"/>
      <c r="CUR56" s="236"/>
      <c r="CUS56" s="236"/>
      <c r="CUT56" s="236"/>
      <c r="CUU56" s="236"/>
      <c r="CUV56" s="236"/>
      <c r="CUW56" s="236"/>
      <c r="CUX56" s="236"/>
      <c r="CUY56" s="236"/>
      <c r="CUZ56" s="236"/>
      <c r="CVA56" s="236"/>
      <c r="CVB56" s="236"/>
      <c r="CVC56" s="236"/>
      <c r="CVD56" s="236"/>
      <c r="CVE56" s="236"/>
      <c r="CVF56" s="236"/>
      <c r="CVG56" s="236"/>
      <c r="CVH56" s="236"/>
      <c r="CVI56" s="236"/>
      <c r="CVJ56" s="236"/>
      <c r="CVK56" s="236"/>
      <c r="CVL56" s="236"/>
      <c r="CVM56" s="236"/>
      <c r="CVN56" s="236"/>
      <c r="CVO56" s="236"/>
      <c r="CVP56" s="236"/>
      <c r="CVQ56" s="236"/>
      <c r="CVR56" s="236"/>
      <c r="CVS56" s="236"/>
      <c r="CVT56" s="236"/>
      <c r="CVU56" s="236"/>
      <c r="CVV56" s="236"/>
      <c r="CVW56" s="236"/>
      <c r="CVX56" s="236"/>
      <c r="CVY56" s="236"/>
      <c r="CVZ56" s="236"/>
      <c r="CWA56" s="236"/>
      <c r="CWB56" s="236"/>
      <c r="CWC56" s="236"/>
      <c r="CWD56" s="236"/>
      <c r="CWE56" s="236"/>
      <c r="CWF56" s="236"/>
      <c r="CWG56" s="236"/>
      <c r="CWH56" s="236"/>
      <c r="CWI56" s="236"/>
      <c r="CWJ56" s="236"/>
      <c r="CWK56" s="236"/>
      <c r="CWL56" s="236"/>
      <c r="CWM56" s="236"/>
      <c r="CWN56" s="236"/>
      <c r="CWO56" s="236"/>
      <c r="CWP56" s="236"/>
      <c r="CWQ56" s="236"/>
      <c r="CWR56" s="236"/>
      <c r="CWS56" s="236"/>
      <c r="CWT56" s="236"/>
      <c r="CWU56" s="236"/>
      <c r="CWV56" s="236"/>
      <c r="CWW56" s="236"/>
      <c r="CWX56" s="236"/>
      <c r="CWY56" s="236"/>
      <c r="CWZ56" s="236"/>
      <c r="CXA56" s="236"/>
      <c r="CXB56" s="236"/>
      <c r="CXC56" s="236"/>
      <c r="CXD56" s="236"/>
      <c r="CXE56" s="236"/>
      <c r="CXF56" s="236"/>
      <c r="CXG56" s="236"/>
      <c r="CXH56" s="236"/>
      <c r="CXI56" s="236"/>
      <c r="CXJ56" s="236"/>
      <c r="CXK56" s="236"/>
      <c r="CXL56" s="236"/>
      <c r="CXM56" s="236"/>
      <c r="CXN56" s="236"/>
      <c r="CXO56" s="236"/>
      <c r="CXP56" s="236"/>
      <c r="CXQ56" s="236"/>
      <c r="CXR56" s="236"/>
      <c r="CXS56" s="236"/>
      <c r="CXT56" s="236"/>
      <c r="CXU56" s="236"/>
      <c r="CXV56" s="236"/>
      <c r="CXW56" s="236"/>
      <c r="CXX56" s="236"/>
      <c r="CXY56" s="236"/>
      <c r="CXZ56" s="236"/>
      <c r="CYA56" s="236"/>
      <c r="CYB56" s="236"/>
      <c r="CYC56" s="236"/>
      <c r="CYD56" s="236"/>
      <c r="CYE56" s="236"/>
      <c r="CYF56" s="236"/>
      <c r="CYG56" s="236"/>
      <c r="CYH56" s="236"/>
      <c r="CYI56" s="236"/>
      <c r="CYJ56" s="236"/>
      <c r="CYK56" s="236"/>
      <c r="CYL56" s="236"/>
      <c r="CYM56" s="236"/>
      <c r="CYN56" s="236"/>
      <c r="CYO56" s="236"/>
      <c r="CYP56" s="236"/>
      <c r="CYQ56" s="236"/>
      <c r="CYR56" s="236"/>
      <c r="CYS56" s="236"/>
      <c r="CYT56" s="236"/>
      <c r="CYU56" s="236"/>
      <c r="CYV56" s="236"/>
      <c r="CYW56" s="236"/>
      <c r="CYX56" s="236"/>
      <c r="CYY56" s="236"/>
      <c r="CYZ56" s="236"/>
      <c r="CZA56" s="236"/>
      <c r="CZB56" s="236"/>
      <c r="CZC56" s="236"/>
      <c r="CZD56" s="236"/>
      <c r="CZE56" s="236"/>
      <c r="CZF56" s="236"/>
      <c r="CZG56" s="236"/>
      <c r="CZH56" s="236"/>
      <c r="CZI56" s="236"/>
      <c r="CZJ56" s="236"/>
      <c r="CZK56" s="236"/>
      <c r="CZL56" s="236"/>
      <c r="CZM56" s="236"/>
      <c r="CZN56" s="236"/>
      <c r="CZO56" s="236"/>
      <c r="CZP56" s="236"/>
      <c r="CZQ56" s="236"/>
      <c r="CZR56" s="236"/>
      <c r="CZS56" s="236"/>
      <c r="CZT56" s="236"/>
      <c r="CZU56" s="236"/>
      <c r="CZV56" s="236"/>
      <c r="CZW56" s="236"/>
      <c r="CZX56" s="236"/>
      <c r="CZY56" s="236"/>
      <c r="CZZ56" s="236"/>
      <c r="DAA56" s="236"/>
      <c r="DAB56" s="236"/>
      <c r="DAC56" s="236"/>
      <c r="DAD56" s="236"/>
      <c r="DAE56" s="236"/>
      <c r="DAF56" s="236"/>
      <c r="DAG56" s="236"/>
      <c r="DAH56" s="236"/>
      <c r="DAI56" s="236"/>
      <c r="DAJ56" s="236"/>
      <c r="DAK56" s="236"/>
      <c r="DAL56" s="236"/>
      <c r="DAM56" s="236"/>
      <c r="DAN56" s="236"/>
      <c r="DAO56" s="236"/>
      <c r="DAP56" s="236"/>
      <c r="DAQ56" s="236"/>
      <c r="DAR56" s="236"/>
      <c r="DAS56" s="236"/>
      <c r="DAT56" s="236"/>
      <c r="DAU56" s="236"/>
      <c r="DAV56" s="236"/>
      <c r="DAW56" s="236"/>
      <c r="DAX56" s="236"/>
      <c r="DAY56" s="236"/>
      <c r="DAZ56" s="236"/>
      <c r="DBA56" s="236"/>
      <c r="DBB56" s="236"/>
      <c r="DBC56" s="236"/>
      <c r="DBD56" s="236"/>
      <c r="DBE56" s="236"/>
      <c r="DBF56" s="236"/>
      <c r="DBG56" s="236"/>
      <c r="DBH56" s="236"/>
      <c r="DBI56" s="236"/>
      <c r="DBJ56" s="236"/>
      <c r="DBK56" s="236"/>
      <c r="DBL56" s="236"/>
      <c r="DBM56" s="236"/>
      <c r="DBN56" s="236"/>
      <c r="DBO56" s="236"/>
      <c r="DBP56" s="236"/>
      <c r="DBQ56" s="236"/>
      <c r="DBR56" s="236"/>
      <c r="DBS56" s="236"/>
      <c r="DBT56" s="236"/>
      <c r="DBU56" s="236"/>
      <c r="DBV56" s="236"/>
      <c r="DBW56" s="236"/>
      <c r="DBX56" s="236"/>
      <c r="DBY56" s="236"/>
      <c r="DBZ56" s="236"/>
      <c r="DCA56" s="236"/>
      <c r="DCB56" s="236"/>
      <c r="DCC56" s="236"/>
      <c r="DCD56" s="236"/>
      <c r="DCE56" s="236"/>
      <c r="DCF56" s="236"/>
      <c r="DCG56" s="236"/>
      <c r="DCH56" s="236"/>
      <c r="DCI56" s="236"/>
      <c r="DCJ56" s="236"/>
      <c r="DCK56" s="236"/>
      <c r="DCL56" s="236"/>
      <c r="DCM56" s="236"/>
      <c r="DCN56" s="236"/>
      <c r="DCO56" s="236"/>
      <c r="DCP56" s="236"/>
      <c r="DCQ56" s="236"/>
      <c r="DCR56" s="236"/>
      <c r="DCS56" s="236"/>
      <c r="DCT56" s="236"/>
      <c r="DCU56" s="236"/>
      <c r="DCV56" s="236"/>
      <c r="DCW56" s="236"/>
      <c r="DCX56" s="236"/>
      <c r="DCY56" s="236"/>
      <c r="DCZ56" s="236"/>
      <c r="DDA56" s="236"/>
      <c r="DDB56" s="236"/>
      <c r="DDC56" s="236"/>
      <c r="DDD56" s="236"/>
      <c r="DDE56" s="236"/>
      <c r="DDF56" s="236"/>
      <c r="DDG56" s="236"/>
      <c r="DDH56" s="236"/>
      <c r="DDI56" s="236"/>
      <c r="DDJ56" s="236"/>
      <c r="DDK56" s="236"/>
      <c r="DDL56" s="236"/>
      <c r="DDM56" s="236"/>
      <c r="DDN56" s="236"/>
      <c r="DDO56" s="236"/>
      <c r="DDP56" s="236"/>
      <c r="DDQ56" s="236"/>
      <c r="DDR56" s="236"/>
      <c r="DDS56" s="236"/>
      <c r="DDT56" s="236"/>
      <c r="DDU56" s="236"/>
      <c r="DDV56" s="236"/>
      <c r="DDW56" s="236"/>
      <c r="DDX56" s="236"/>
      <c r="DDY56" s="236"/>
      <c r="DDZ56" s="236"/>
      <c r="DEA56" s="236"/>
      <c r="DEB56" s="236"/>
      <c r="DEC56" s="236"/>
      <c r="DED56" s="236"/>
      <c r="DEE56" s="236"/>
      <c r="DEF56" s="236"/>
      <c r="DEG56" s="236"/>
      <c r="DEH56" s="236"/>
      <c r="DEI56" s="236"/>
      <c r="DEJ56" s="236"/>
      <c r="DEK56" s="236"/>
      <c r="DEL56" s="236"/>
      <c r="DEM56" s="236"/>
      <c r="DEN56" s="236"/>
      <c r="DEO56" s="236"/>
      <c r="DEP56" s="236"/>
      <c r="DEQ56" s="236"/>
      <c r="DER56" s="236"/>
      <c r="DES56" s="236"/>
      <c r="DET56" s="236"/>
      <c r="DEU56" s="236"/>
      <c r="DEV56" s="236"/>
      <c r="DEW56" s="236"/>
      <c r="DEX56" s="236"/>
      <c r="DEY56" s="236"/>
      <c r="DEZ56" s="236"/>
      <c r="DFA56" s="236"/>
      <c r="DFB56" s="236"/>
      <c r="DFC56" s="236"/>
      <c r="DFD56" s="236"/>
      <c r="DFE56" s="236"/>
      <c r="DFF56" s="236"/>
      <c r="DFG56" s="236"/>
      <c r="DFH56" s="236"/>
      <c r="DFI56" s="236"/>
      <c r="DFJ56" s="236"/>
      <c r="DFK56" s="236"/>
      <c r="DFL56" s="236"/>
      <c r="DFM56" s="236"/>
      <c r="DFN56" s="236"/>
      <c r="DFO56" s="236"/>
      <c r="DFP56" s="236"/>
      <c r="DFQ56" s="236"/>
      <c r="DFR56" s="236"/>
      <c r="DFS56" s="236"/>
      <c r="DFT56" s="236"/>
      <c r="DFU56" s="236"/>
      <c r="DFV56" s="236"/>
      <c r="DFW56" s="236"/>
      <c r="DFX56" s="236"/>
      <c r="DFY56" s="236"/>
      <c r="DFZ56" s="236"/>
      <c r="DGA56" s="236"/>
      <c r="DGB56" s="236"/>
      <c r="DGC56" s="236"/>
      <c r="DGD56" s="236"/>
      <c r="DGE56" s="236"/>
      <c r="DGF56" s="236"/>
      <c r="DGG56" s="236"/>
      <c r="DGH56" s="236"/>
      <c r="DGI56" s="236"/>
      <c r="DGJ56" s="236"/>
      <c r="DGK56" s="236"/>
      <c r="DGL56" s="236"/>
      <c r="DGM56" s="236"/>
      <c r="DGN56" s="236"/>
      <c r="DGO56" s="236"/>
      <c r="DGP56" s="236"/>
      <c r="DGQ56" s="236"/>
      <c r="DGR56" s="236"/>
      <c r="DGS56" s="236"/>
      <c r="DGT56" s="236"/>
      <c r="DGU56" s="236"/>
      <c r="DGV56" s="236"/>
      <c r="DGW56" s="236"/>
      <c r="DGX56" s="236"/>
      <c r="DGY56" s="236"/>
      <c r="DGZ56" s="236"/>
      <c r="DHA56" s="236"/>
      <c r="DHB56" s="236"/>
      <c r="DHC56" s="236"/>
      <c r="DHD56" s="236"/>
      <c r="DHE56" s="236"/>
      <c r="DHF56" s="236"/>
      <c r="DHG56" s="236"/>
      <c r="DHH56" s="236"/>
      <c r="DHI56" s="236"/>
      <c r="DHJ56" s="236"/>
      <c r="DHK56" s="236"/>
      <c r="DHL56" s="236"/>
      <c r="DHM56" s="236"/>
      <c r="DHN56" s="236"/>
      <c r="DHO56" s="236"/>
      <c r="DHP56" s="236"/>
      <c r="DHQ56" s="236"/>
      <c r="DHR56" s="236"/>
      <c r="DHS56" s="236"/>
      <c r="DHT56" s="236"/>
      <c r="DHU56" s="236"/>
      <c r="DHV56" s="236"/>
      <c r="DHW56" s="236"/>
      <c r="DHX56" s="236"/>
      <c r="DHY56" s="236"/>
      <c r="DHZ56" s="236"/>
      <c r="DIA56" s="236"/>
      <c r="DIB56" s="236"/>
      <c r="DIC56" s="236"/>
      <c r="DID56" s="236"/>
      <c r="DIE56" s="236"/>
      <c r="DIF56" s="236"/>
      <c r="DIG56" s="236"/>
      <c r="DIH56" s="236"/>
      <c r="DII56" s="236"/>
      <c r="DIJ56" s="236"/>
      <c r="DIK56" s="236"/>
      <c r="DIL56" s="236"/>
      <c r="DIM56" s="236"/>
      <c r="DIN56" s="236"/>
      <c r="DIO56" s="236"/>
      <c r="DIP56" s="236"/>
      <c r="DIQ56" s="236"/>
      <c r="DIR56" s="236"/>
      <c r="DIS56" s="236"/>
      <c r="DIT56" s="236"/>
      <c r="DIU56" s="236"/>
      <c r="DIV56" s="236"/>
      <c r="DIW56" s="236"/>
      <c r="DIX56" s="236"/>
      <c r="DIY56" s="236"/>
      <c r="DIZ56" s="236"/>
      <c r="DJA56" s="236"/>
      <c r="DJB56" s="236"/>
      <c r="DJC56" s="236"/>
      <c r="DJD56" s="236"/>
      <c r="DJE56" s="236"/>
      <c r="DJF56" s="236"/>
      <c r="DJG56" s="236"/>
      <c r="DJH56" s="236"/>
      <c r="DJI56" s="236"/>
      <c r="DJJ56" s="236"/>
      <c r="DJK56" s="236"/>
      <c r="DJL56" s="236"/>
      <c r="DJM56" s="236"/>
      <c r="DJN56" s="236"/>
      <c r="DJO56" s="236"/>
      <c r="DJP56" s="236"/>
      <c r="DJQ56" s="236"/>
      <c r="DJR56" s="236"/>
      <c r="DJS56" s="236"/>
      <c r="DJT56" s="236"/>
      <c r="DJU56" s="236"/>
      <c r="DJV56" s="236"/>
      <c r="DJW56" s="236"/>
      <c r="DJX56" s="236"/>
      <c r="DJY56" s="236"/>
      <c r="DJZ56" s="236"/>
      <c r="DKA56" s="236"/>
      <c r="DKB56" s="236"/>
      <c r="DKC56" s="236"/>
      <c r="DKD56" s="236"/>
      <c r="DKE56" s="236"/>
      <c r="DKF56" s="236"/>
      <c r="DKG56" s="236"/>
      <c r="DKH56" s="236"/>
      <c r="DKI56" s="236"/>
      <c r="DKJ56" s="236"/>
      <c r="DKK56" s="236"/>
      <c r="DKL56" s="236"/>
      <c r="DKM56" s="236"/>
      <c r="DKN56" s="236"/>
      <c r="DKO56" s="236"/>
      <c r="DKP56" s="236"/>
      <c r="DKQ56" s="236"/>
      <c r="DKR56" s="236"/>
      <c r="DKS56" s="236"/>
      <c r="DKT56" s="236"/>
      <c r="DKU56" s="236"/>
      <c r="DKV56" s="236"/>
      <c r="DKW56" s="236"/>
      <c r="DKX56" s="236"/>
      <c r="DKY56" s="236"/>
      <c r="DKZ56" s="236"/>
      <c r="DLA56" s="236"/>
      <c r="DLB56" s="236"/>
      <c r="DLC56" s="236"/>
      <c r="DLD56" s="236"/>
      <c r="DLE56" s="236"/>
      <c r="DLF56" s="236"/>
      <c r="DLG56" s="236"/>
      <c r="DLH56" s="236"/>
      <c r="DLI56" s="236"/>
      <c r="DLJ56" s="236"/>
      <c r="DLK56" s="236"/>
      <c r="DLL56" s="236"/>
      <c r="DLM56" s="236"/>
      <c r="DLN56" s="236"/>
      <c r="DLO56" s="236"/>
      <c r="DLP56" s="236"/>
      <c r="DLQ56" s="236"/>
      <c r="DLR56" s="236"/>
      <c r="DLS56" s="236"/>
      <c r="DLT56" s="236"/>
      <c r="DLU56" s="236"/>
      <c r="DLV56" s="236"/>
      <c r="DLW56" s="236"/>
      <c r="DLX56" s="236"/>
      <c r="DLY56" s="236"/>
      <c r="DLZ56" s="236"/>
      <c r="DMA56" s="236"/>
      <c r="DMB56" s="236"/>
      <c r="DMC56" s="236"/>
      <c r="DMD56" s="236"/>
      <c r="DME56" s="236"/>
      <c r="DMF56" s="236"/>
      <c r="DMG56" s="236"/>
      <c r="DMH56" s="236"/>
      <c r="DMI56" s="236"/>
      <c r="DMJ56" s="236"/>
      <c r="DMK56" s="236"/>
      <c r="DML56" s="236"/>
      <c r="DMM56" s="236"/>
      <c r="DMN56" s="236"/>
      <c r="DMO56" s="236"/>
      <c r="DMP56" s="236"/>
      <c r="DMQ56" s="236"/>
      <c r="DMR56" s="236"/>
      <c r="DMS56" s="236"/>
      <c r="DMT56" s="236"/>
      <c r="DMU56" s="236"/>
      <c r="DMV56" s="236"/>
      <c r="DMW56" s="236"/>
      <c r="DMX56" s="236"/>
      <c r="DMY56" s="236"/>
      <c r="DMZ56" s="236"/>
      <c r="DNA56" s="236"/>
      <c r="DNB56" s="236"/>
      <c r="DNC56" s="236"/>
      <c r="DND56" s="236"/>
      <c r="DNE56" s="236"/>
      <c r="DNF56" s="236"/>
      <c r="DNG56" s="236"/>
      <c r="DNH56" s="236"/>
      <c r="DNI56" s="236"/>
      <c r="DNJ56" s="236"/>
      <c r="DNK56" s="236"/>
      <c r="DNL56" s="236"/>
      <c r="DNM56" s="236"/>
      <c r="DNN56" s="236"/>
      <c r="DNO56" s="236"/>
      <c r="DNP56" s="236"/>
      <c r="DNQ56" s="236"/>
      <c r="DNR56" s="236"/>
      <c r="DNS56" s="236"/>
      <c r="DNT56" s="236"/>
      <c r="DNU56" s="236"/>
      <c r="DNV56" s="236"/>
      <c r="DNW56" s="236"/>
      <c r="DNX56" s="236"/>
      <c r="DNY56" s="236"/>
      <c r="DNZ56" s="236"/>
      <c r="DOA56" s="236"/>
      <c r="DOB56" s="236"/>
      <c r="DOC56" s="236"/>
      <c r="DOD56" s="236"/>
      <c r="DOE56" s="236"/>
      <c r="DOF56" s="236"/>
      <c r="DOG56" s="236"/>
      <c r="DOH56" s="236"/>
      <c r="DOI56" s="236"/>
      <c r="DOJ56" s="236"/>
      <c r="DOK56" s="236"/>
      <c r="DOL56" s="236"/>
      <c r="DOM56" s="236"/>
      <c r="DON56" s="236"/>
      <c r="DOO56" s="236"/>
      <c r="DOP56" s="236"/>
      <c r="DOQ56" s="236"/>
      <c r="DOR56" s="236"/>
      <c r="DOS56" s="236"/>
      <c r="DOT56" s="236"/>
      <c r="DOU56" s="236"/>
      <c r="DOV56" s="236"/>
      <c r="DOW56" s="236"/>
      <c r="DOX56" s="236"/>
      <c r="DOY56" s="236"/>
      <c r="DOZ56" s="236"/>
      <c r="DPA56" s="236"/>
      <c r="DPB56" s="236"/>
      <c r="DPC56" s="236"/>
      <c r="DPD56" s="236"/>
      <c r="DPE56" s="236"/>
      <c r="DPF56" s="236"/>
      <c r="DPG56" s="236"/>
      <c r="DPH56" s="236"/>
      <c r="DPI56" s="236"/>
      <c r="DPJ56" s="236"/>
      <c r="DPK56" s="236"/>
      <c r="DPL56" s="236"/>
      <c r="DPM56" s="236"/>
      <c r="DPN56" s="236"/>
      <c r="DPO56" s="236"/>
      <c r="DPP56" s="236"/>
      <c r="DPQ56" s="236"/>
      <c r="DPR56" s="236"/>
      <c r="DPS56" s="236"/>
      <c r="DPT56" s="236"/>
      <c r="DPU56" s="236"/>
      <c r="DPV56" s="236"/>
      <c r="DPW56" s="236"/>
      <c r="DPX56" s="236"/>
      <c r="DPY56" s="236"/>
      <c r="DPZ56" s="236"/>
      <c r="DQA56" s="236"/>
      <c r="DQB56" s="236"/>
      <c r="DQC56" s="236"/>
      <c r="DQD56" s="236"/>
      <c r="DQE56" s="236"/>
      <c r="DQF56" s="236"/>
      <c r="DQG56" s="236"/>
      <c r="DQH56" s="236"/>
      <c r="DQI56" s="236"/>
      <c r="DQJ56" s="236"/>
      <c r="DQK56" s="236"/>
      <c r="DQL56" s="236"/>
      <c r="DQM56" s="236"/>
      <c r="DQN56" s="236"/>
      <c r="DQO56" s="236"/>
      <c r="DQP56" s="236"/>
      <c r="DQQ56" s="236"/>
      <c r="DQR56" s="236"/>
      <c r="DQS56" s="236"/>
      <c r="DQT56" s="236"/>
      <c r="DQU56" s="236"/>
      <c r="DQV56" s="236"/>
      <c r="DQW56" s="236"/>
      <c r="DQX56" s="236"/>
      <c r="DQY56" s="236"/>
      <c r="DQZ56" s="236"/>
      <c r="DRA56" s="236"/>
      <c r="DRB56" s="236"/>
      <c r="DRC56" s="236"/>
      <c r="DRD56" s="236"/>
      <c r="DRE56" s="236"/>
      <c r="DRF56" s="236"/>
      <c r="DRG56" s="236"/>
      <c r="DRH56" s="236"/>
      <c r="DRI56" s="236"/>
      <c r="DRJ56" s="236"/>
      <c r="DRK56" s="236"/>
      <c r="DRL56" s="236"/>
      <c r="DRM56" s="236"/>
      <c r="DRN56" s="236"/>
      <c r="DRO56" s="236"/>
      <c r="DRP56" s="236"/>
      <c r="DRQ56" s="236"/>
      <c r="DRR56" s="236"/>
      <c r="DRS56" s="236"/>
      <c r="DRT56" s="236"/>
      <c r="DRU56" s="236"/>
      <c r="DRV56" s="236"/>
      <c r="DRW56" s="236"/>
      <c r="DRX56" s="236"/>
      <c r="DRY56" s="236"/>
      <c r="DRZ56" s="236"/>
      <c r="DSA56" s="236"/>
      <c r="DSB56" s="236"/>
      <c r="DSC56" s="236"/>
      <c r="DSD56" s="236"/>
      <c r="DSE56" s="236"/>
      <c r="DSF56" s="236"/>
      <c r="DSG56" s="236"/>
      <c r="DSH56" s="236"/>
      <c r="DSI56" s="236"/>
      <c r="DSJ56" s="236"/>
      <c r="DSK56" s="236"/>
      <c r="DSL56" s="236"/>
      <c r="DSM56" s="236"/>
      <c r="DSN56" s="236"/>
      <c r="DSO56" s="236"/>
      <c r="DSP56" s="236"/>
      <c r="DSQ56" s="236"/>
      <c r="DSR56" s="236"/>
      <c r="DSS56" s="236"/>
      <c r="DST56" s="236"/>
      <c r="DSU56" s="236"/>
      <c r="DSV56" s="236"/>
      <c r="DSW56" s="236"/>
      <c r="DSX56" s="236"/>
      <c r="DSY56" s="236"/>
      <c r="DSZ56" s="236"/>
      <c r="DTA56" s="236"/>
      <c r="DTB56" s="236"/>
      <c r="DTC56" s="236"/>
      <c r="DTD56" s="236"/>
      <c r="DTE56" s="236"/>
      <c r="DTF56" s="236"/>
      <c r="DTG56" s="236"/>
      <c r="DTH56" s="236"/>
      <c r="DTI56" s="236"/>
      <c r="DTJ56" s="236"/>
      <c r="DTK56" s="236"/>
      <c r="DTL56" s="236"/>
      <c r="DTM56" s="236"/>
      <c r="DTN56" s="236"/>
      <c r="DTO56" s="236"/>
      <c r="DTP56" s="236"/>
      <c r="DTQ56" s="236"/>
      <c r="DTR56" s="236"/>
      <c r="DTS56" s="236"/>
      <c r="DTT56" s="236"/>
      <c r="DTU56" s="236"/>
      <c r="DTV56" s="236"/>
      <c r="DTW56" s="236"/>
      <c r="DTX56" s="236"/>
      <c r="DTY56" s="236"/>
      <c r="DTZ56" s="236"/>
      <c r="DUA56" s="236"/>
      <c r="DUB56" s="236"/>
      <c r="DUC56" s="236"/>
      <c r="DUD56" s="236"/>
      <c r="DUE56" s="236"/>
      <c r="DUF56" s="236"/>
      <c r="DUG56" s="236"/>
      <c r="DUH56" s="236"/>
      <c r="DUI56" s="236"/>
      <c r="DUJ56" s="236"/>
      <c r="DUK56" s="236"/>
      <c r="DUL56" s="236"/>
      <c r="DUM56" s="236"/>
      <c r="DUN56" s="236"/>
      <c r="DUO56" s="236"/>
      <c r="DUP56" s="236"/>
      <c r="DUQ56" s="236"/>
      <c r="DUR56" s="236"/>
      <c r="DUS56" s="236"/>
      <c r="DUT56" s="236"/>
      <c r="DUU56" s="236"/>
      <c r="DUV56" s="236"/>
      <c r="DUW56" s="236"/>
      <c r="DUX56" s="236"/>
      <c r="DUY56" s="236"/>
      <c r="DUZ56" s="236"/>
      <c r="DVA56" s="236"/>
      <c r="DVB56" s="236"/>
      <c r="DVC56" s="236"/>
      <c r="DVD56" s="236"/>
      <c r="DVE56" s="236"/>
      <c r="DVF56" s="236"/>
      <c r="DVG56" s="236"/>
      <c r="DVH56" s="236"/>
      <c r="DVI56" s="236"/>
      <c r="DVJ56" s="236"/>
      <c r="DVK56" s="236"/>
      <c r="DVL56" s="236"/>
      <c r="DVM56" s="236"/>
      <c r="DVN56" s="236"/>
      <c r="DVO56" s="236"/>
      <c r="DVP56" s="236"/>
      <c r="DVQ56" s="236"/>
      <c r="DVR56" s="236"/>
      <c r="DVS56" s="236"/>
      <c r="DVT56" s="236"/>
      <c r="DVU56" s="236"/>
      <c r="DVV56" s="236"/>
      <c r="DVW56" s="236"/>
      <c r="DVX56" s="236"/>
      <c r="DVY56" s="236"/>
      <c r="DVZ56" s="236"/>
      <c r="DWA56" s="236"/>
      <c r="DWB56" s="236"/>
      <c r="DWC56" s="236"/>
      <c r="DWD56" s="236"/>
      <c r="DWE56" s="236"/>
      <c r="DWF56" s="236"/>
      <c r="DWG56" s="236"/>
      <c r="DWH56" s="236"/>
      <c r="DWI56" s="236"/>
      <c r="DWJ56" s="236"/>
      <c r="DWK56" s="236"/>
      <c r="DWL56" s="236"/>
      <c r="DWM56" s="236"/>
      <c r="DWN56" s="236"/>
      <c r="DWO56" s="236"/>
      <c r="DWP56" s="236"/>
      <c r="DWQ56" s="236"/>
      <c r="DWR56" s="236"/>
      <c r="DWS56" s="236"/>
      <c r="DWT56" s="236"/>
      <c r="DWU56" s="236"/>
      <c r="DWV56" s="236"/>
      <c r="DWW56" s="236"/>
      <c r="DWX56" s="236"/>
      <c r="DWY56" s="236"/>
      <c r="DWZ56" s="236"/>
      <c r="DXA56" s="236"/>
      <c r="DXB56" s="236"/>
      <c r="DXC56" s="236"/>
      <c r="DXD56" s="236"/>
      <c r="DXE56" s="236"/>
      <c r="DXF56" s="236"/>
      <c r="DXG56" s="236"/>
      <c r="DXH56" s="236"/>
      <c r="DXI56" s="236"/>
      <c r="DXJ56" s="236"/>
      <c r="DXK56" s="236"/>
      <c r="DXL56" s="236"/>
      <c r="DXM56" s="236"/>
      <c r="DXN56" s="236"/>
      <c r="DXO56" s="236"/>
      <c r="DXP56" s="236"/>
      <c r="DXQ56" s="236"/>
      <c r="DXR56" s="236"/>
      <c r="DXS56" s="236"/>
      <c r="DXT56" s="236"/>
      <c r="DXU56" s="236"/>
      <c r="DXV56" s="236"/>
      <c r="DXW56" s="236"/>
      <c r="DXX56" s="236"/>
      <c r="DXY56" s="236"/>
      <c r="DXZ56" s="236"/>
      <c r="DYA56" s="236"/>
      <c r="DYB56" s="236"/>
      <c r="DYC56" s="236"/>
      <c r="DYD56" s="236"/>
      <c r="DYE56" s="236"/>
      <c r="DYF56" s="236"/>
      <c r="DYG56" s="236"/>
      <c r="DYH56" s="236"/>
      <c r="DYI56" s="236"/>
      <c r="DYJ56" s="236"/>
      <c r="DYK56" s="236"/>
      <c r="DYL56" s="236"/>
      <c r="DYM56" s="236"/>
      <c r="DYN56" s="236"/>
      <c r="DYO56" s="236"/>
      <c r="DYP56" s="236"/>
      <c r="DYQ56" s="236"/>
      <c r="DYR56" s="236"/>
      <c r="DYS56" s="236"/>
      <c r="DYT56" s="236"/>
      <c r="DYU56" s="236"/>
      <c r="DYV56" s="236"/>
      <c r="DYW56" s="236"/>
      <c r="DYX56" s="236"/>
      <c r="DYY56" s="236"/>
      <c r="DYZ56" s="236"/>
      <c r="DZA56" s="236"/>
      <c r="DZB56" s="236"/>
      <c r="DZC56" s="236"/>
      <c r="DZD56" s="236"/>
      <c r="DZE56" s="236"/>
      <c r="DZF56" s="236"/>
      <c r="DZG56" s="236"/>
      <c r="DZH56" s="236"/>
      <c r="DZI56" s="236"/>
      <c r="DZJ56" s="236"/>
      <c r="DZK56" s="236"/>
      <c r="DZL56" s="236"/>
      <c r="DZM56" s="236"/>
      <c r="DZN56" s="236"/>
      <c r="DZO56" s="236"/>
      <c r="DZP56" s="236"/>
      <c r="DZQ56" s="236"/>
      <c r="DZR56" s="236"/>
      <c r="DZS56" s="236"/>
      <c r="DZT56" s="236"/>
      <c r="DZU56" s="236"/>
      <c r="DZV56" s="236"/>
      <c r="DZW56" s="236"/>
      <c r="DZX56" s="236"/>
      <c r="DZY56" s="236"/>
      <c r="DZZ56" s="236"/>
      <c r="EAA56" s="236"/>
      <c r="EAB56" s="236"/>
      <c r="EAC56" s="236"/>
      <c r="EAD56" s="236"/>
      <c r="EAE56" s="236"/>
      <c r="EAF56" s="236"/>
      <c r="EAG56" s="236"/>
      <c r="EAH56" s="236"/>
      <c r="EAI56" s="236"/>
      <c r="EAJ56" s="236"/>
      <c r="EAK56" s="236"/>
      <c r="EAL56" s="236"/>
      <c r="EAM56" s="236"/>
      <c r="EAN56" s="236"/>
      <c r="EAO56" s="236"/>
      <c r="EAP56" s="236"/>
      <c r="EAQ56" s="236"/>
      <c r="EAR56" s="236"/>
      <c r="EAS56" s="236"/>
      <c r="EAT56" s="236"/>
      <c r="EAU56" s="236"/>
      <c r="EAV56" s="236"/>
      <c r="EAW56" s="236"/>
      <c r="EAX56" s="236"/>
      <c r="EAY56" s="236"/>
      <c r="EAZ56" s="236"/>
      <c r="EBA56" s="236"/>
      <c r="EBB56" s="236"/>
      <c r="EBC56" s="236"/>
      <c r="EBD56" s="236"/>
      <c r="EBE56" s="236"/>
      <c r="EBF56" s="236"/>
      <c r="EBG56" s="236"/>
      <c r="EBH56" s="236"/>
      <c r="EBI56" s="236"/>
      <c r="EBJ56" s="236"/>
      <c r="EBK56" s="236"/>
      <c r="EBL56" s="236"/>
      <c r="EBM56" s="236"/>
      <c r="EBN56" s="236"/>
      <c r="EBO56" s="236"/>
      <c r="EBP56" s="236"/>
      <c r="EBQ56" s="236"/>
      <c r="EBR56" s="236"/>
      <c r="EBS56" s="236"/>
      <c r="EBT56" s="236"/>
      <c r="EBU56" s="236"/>
      <c r="EBV56" s="236"/>
      <c r="EBW56" s="236"/>
      <c r="EBX56" s="236"/>
      <c r="EBY56" s="236"/>
      <c r="EBZ56" s="236"/>
      <c r="ECA56" s="236"/>
      <c r="ECB56" s="236"/>
      <c r="ECC56" s="236"/>
      <c r="ECD56" s="236"/>
      <c r="ECE56" s="236"/>
      <c r="ECF56" s="236"/>
      <c r="ECG56" s="236"/>
      <c r="ECH56" s="236"/>
      <c r="ECI56" s="236"/>
      <c r="ECJ56" s="236"/>
      <c r="ECK56" s="236"/>
      <c r="ECL56" s="236"/>
      <c r="ECM56" s="236"/>
      <c r="ECN56" s="236"/>
      <c r="ECO56" s="236"/>
      <c r="ECP56" s="236"/>
      <c r="ECQ56" s="236"/>
      <c r="ECR56" s="236"/>
      <c r="ECS56" s="236"/>
      <c r="ECT56" s="236"/>
      <c r="ECU56" s="236"/>
      <c r="ECV56" s="236"/>
      <c r="ECW56" s="236"/>
      <c r="ECX56" s="236"/>
      <c r="ECY56" s="236"/>
      <c r="ECZ56" s="236"/>
      <c r="EDA56" s="236"/>
      <c r="EDB56" s="236"/>
      <c r="EDC56" s="236"/>
      <c r="EDD56" s="236"/>
      <c r="EDE56" s="236"/>
      <c r="EDF56" s="236"/>
      <c r="EDG56" s="236"/>
      <c r="EDH56" s="236"/>
      <c r="EDI56" s="236"/>
      <c r="EDJ56" s="236"/>
      <c r="EDK56" s="236"/>
      <c r="EDL56" s="236"/>
      <c r="EDM56" s="236"/>
      <c r="EDN56" s="236"/>
      <c r="EDO56" s="236"/>
      <c r="EDP56" s="236"/>
      <c r="EDQ56" s="236"/>
      <c r="EDR56" s="236"/>
      <c r="EDS56" s="236"/>
      <c r="EDT56" s="236"/>
      <c r="EDU56" s="236"/>
      <c r="EDV56" s="236"/>
      <c r="EDW56" s="236"/>
      <c r="EDX56" s="236"/>
      <c r="EDY56" s="236"/>
      <c r="EDZ56" s="236"/>
      <c r="EEA56" s="236"/>
      <c r="EEB56" s="236"/>
      <c r="EEC56" s="236"/>
      <c r="EED56" s="236"/>
      <c r="EEE56" s="236"/>
      <c r="EEF56" s="236"/>
      <c r="EEG56" s="236"/>
      <c r="EEH56" s="236"/>
      <c r="EEI56" s="236"/>
      <c r="EEJ56" s="236"/>
      <c r="EEK56" s="236"/>
      <c r="EEL56" s="236"/>
      <c r="EEM56" s="236"/>
      <c r="EEN56" s="236"/>
      <c r="EEO56" s="236"/>
      <c r="EEP56" s="236"/>
      <c r="EEQ56" s="236"/>
      <c r="EER56" s="236"/>
      <c r="EES56" s="236"/>
      <c r="EET56" s="236"/>
      <c r="EEU56" s="236"/>
      <c r="EEV56" s="236"/>
      <c r="EEW56" s="236"/>
      <c r="EEX56" s="236"/>
      <c r="EEY56" s="236"/>
      <c r="EEZ56" s="236"/>
      <c r="EFA56" s="236"/>
      <c r="EFB56" s="236"/>
      <c r="EFC56" s="236"/>
      <c r="EFD56" s="236"/>
      <c r="EFE56" s="236"/>
      <c r="EFF56" s="236"/>
      <c r="EFG56" s="236"/>
      <c r="EFH56" s="236"/>
      <c r="EFI56" s="236"/>
      <c r="EFJ56" s="236"/>
      <c r="EFK56" s="236"/>
      <c r="EFL56" s="236"/>
      <c r="EFM56" s="236"/>
      <c r="EFN56" s="236"/>
      <c r="EFO56" s="236"/>
      <c r="EFP56" s="236"/>
      <c r="EFQ56" s="236"/>
      <c r="EFR56" s="236"/>
      <c r="EFS56" s="236"/>
      <c r="EFT56" s="236"/>
      <c r="EFU56" s="236"/>
      <c r="EFV56" s="236"/>
      <c r="EFW56" s="236"/>
      <c r="EFX56" s="236"/>
      <c r="EFY56" s="236"/>
      <c r="EFZ56" s="236"/>
      <c r="EGA56" s="236"/>
      <c r="EGB56" s="236"/>
      <c r="EGC56" s="236"/>
      <c r="EGD56" s="236"/>
      <c r="EGE56" s="236"/>
      <c r="EGF56" s="236"/>
      <c r="EGG56" s="236"/>
      <c r="EGH56" s="236"/>
      <c r="EGI56" s="236"/>
      <c r="EGJ56" s="236"/>
      <c r="EGK56" s="236"/>
      <c r="EGL56" s="236"/>
      <c r="EGM56" s="236"/>
      <c r="EGN56" s="236"/>
      <c r="EGO56" s="236"/>
      <c r="EGP56" s="236"/>
      <c r="EGQ56" s="236"/>
      <c r="EGR56" s="236"/>
      <c r="EGS56" s="236"/>
      <c r="EGT56" s="236"/>
      <c r="EGU56" s="236"/>
      <c r="EGV56" s="236"/>
      <c r="EGW56" s="236"/>
      <c r="EGX56" s="236"/>
      <c r="EGY56" s="236"/>
      <c r="EGZ56" s="236"/>
      <c r="EHA56" s="236"/>
      <c r="EHB56" s="236"/>
      <c r="EHC56" s="236"/>
      <c r="EHD56" s="236"/>
      <c r="EHE56" s="236"/>
      <c r="EHF56" s="236"/>
      <c r="EHG56" s="236"/>
      <c r="EHH56" s="236"/>
      <c r="EHI56" s="236"/>
      <c r="EHJ56" s="236"/>
      <c r="EHK56" s="236"/>
      <c r="EHL56" s="236"/>
      <c r="EHM56" s="236"/>
      <c r="EHN56" s="236"/>
      <c r="EHO56" s="236"/>
      <c r="EHP56" s="236"/>
      <c r="EHQ56" s="236"/>
      <c r="EHR56" s="236"/>
      <c r="EHS56" s="236"/>
      <c r="EHT56" s="236"/>
      <c r="EHU56" s="236"/>
      <c r="EHV56" s="236"/>
      <c r="EHW56" s="236"/>
      <c r="EHX56" s="236"/>
      <c r="EHY56" s="236"/>
      <c r="EHZ56" s="236"/>
      <c r="EIA56" s="236"/>
      <c r="EIB56" s="236"/>
      <c r="EIC56" s="236"/>
      <c r="EID56" s="236"/>
      <c r="EIE56" s="236"/>
      <c r="EIF56" s="236"/>
      <c r="EIG56" s="236"/>
      <c r="EIH56" s="236"/>
      <c r="EII56" s="236"/>
      <c r="EIJ56" s="236"/>
      <c r="EIK56" s="236"/>
      <c r="EIL56" s="236"/>
      <c r="EIM56" s="236"/>
      <c r="EIN56" s="236"/>
      <c r="EIO56" s="236"/>
      <c r="EIP56" s="236"/>
      <c r="EIQ56" s="236"/>
      <c r="EIR56" s="236"/>
      <c r="EIS56" s="236"/>
      <c r="EIT56" s="236"/>
      <c r="EIU56" s="236"/>
      <c r="EIV56" s="236"/>
      <c r="EIW56" s="236"/>
      <c r="EIX56" s="236"/>
      <c r="EIY56" s="236"/>
      <c r="EIZ56" s="236"/>
      <c r="EJA56" s="236"/>
      <c r="EJB56" s="236"/>
      <c r="EJC56" s="236"/>
      <c r="EJD56" s="236"/>
      <c r="EJE56" s="236"/>
      <c r="EJF56" s="236"/>
      <c r="EJG56" s="236"/>
      <c r="EJH56" s="236"/>
      <c r="EJI56" s="236"/>
      <c r="EJJ56" s="236"/>
      <c r="EJK56" s="236"/>
      <c r="EJL56" s="236"/>
      <c r="EJM56" s="236"/>
      <c r="EJN56" s="236"/>
      <c r="EJO56" s="236"/>
      <c r="EJP56" s="236"/>
      <c r="EJQ56" s="236"/>
      <c r="EJR56" s="236"/>
      <c r="EJS56" s="236"/>
      <c r="EJT56" s="236"/>
      <c r="EJU56" s="236"/>
      <c r="EJV56" s="236"/>
      <c r="EJW56" s="236"/>
      <c r="EJX56" s="236"/>
      <c r="EJY56" s="236"/>
      <c r="EJZ56" s="236"/>
      <c r="EKA56" s="236"/>
      <c r="EKB56" s="236"/>
      <c r="EKC56" s="236"/>
      <c r="EKD56" s="236"/>
      <c r="EKE56" s="236"/>
      <c r="EKF56" s="236"/>
      <c r="EKG56" s="236"/>
      <c r="EKH56" s="236"/>
      <c r="EKI56" s="236"/>
      <c r="EKJ56" s="236"/>
      <c r="EKK56" s="236"/>
      <c r="EKL56" s="236"/>
      <c r="EKM56" s="236"/>
      <c r="EKN56" s="236"/>
      <c r="EKO56" s="236"/>
      <c r="EKP56" s="236"/>
      <c r="EKQ56" s="236"/>
      <c r="EKR56" s="236"/>
      <c r="EKS56" s="236"/>
      <c r="EKT56" s="236"/>
      <c r="EKU56" s="236"/>
      <c r="EKV56" s="236"/>
      <c r="EKW56" s="236"/>
      <c r="EKX56" s="236"/>
      <c r="EKY56" s="236"/>
      <c r="EKZ56" s="236"/>
      <c r="ELA56" s="236"/>
      <c r="ELB56" s="236"/>
      <c r="ELC56" s="236"/>
      <c r="ELD56" s="236"/>
      <c r="ELE56" s="236"/>
      <c r="ELF56" s="236"/>
      <c r="ELG56" s="236"/>
      <c r="ELH56" s="236"/>
      <c r="ELI56" s="236"/>
      <c r="ELJ56" s="236"/>
      <c r="ELK56" s="236"/>
      <c r="ELL56" s="236"/>
      <c r="ELM56" s="236"/>
      <c r="ELN56" s="236"/>
      <c r="ELO56" s="236"/>
      <c r="ELP56" s="236"/>
      <c r="ELQ56" s="236"/>
      <c r="ELR56" s="236"/>
      <c r="ELS56" s="236"/>
      <c r="ELT56" s="236"/>
      <c r="ELU56" s="236"/>
      <c r="ELV56" s="236"/>
      <c r="ELW56" s="236"/>
      <c r="ELX56" s="236"/>
      <c r="ELY56" s="236"/>
      <c r="ELZ56" s="236"/>
      <c r="EMA56" s="236"/>
      <c r="EMB56" s="236"/>
      <c r="EMC56" s="236"/>
      <c r="EMD56" s="236"/>
      <c r="EME56" s="236"/>
      <c r="EMF56" s="236"/>
      <c r="EMG56" s="236"/>
      <c r="EMH56" s="236"/>
      <c r="EMI56" s="236"/>
      <c r="EMJ56" s="236"/>
      <c r="EMK56" s="236"/>
      <c r="EML56" s="236"/>
      <c r="EMM56" s="236"/>
      <c r="EMN56" s="236"/>
      <c r="EMO56" s="236"/>
      <c r="EMP56" s="236"/>
      <c r="EMQ56" s="236"/>
      <c r="EMR56" s="236"/>
      <c r="EMS56" s="236"/>
      <c r="EMT56" s="236"/>
      <c r="EMU56" s="236"/>
      <c r="EMV56" s="236"/>
      <c r="EMW56" s="236"/>
      <c r="EMX56" s="236"/>
      <c r="EMY56" s="236"/>
      <c r="EMZ56" s="236"/>
      <c r="ENA56" s="236"/>
      <c r="ENB56" s="236"/>
      <c r="ENC56" s="236"/>
      <c r="END56" s="236"/>
      <c r="ENE56" s="236"/>
      <c r="ENF56" s="236"/>
      <c r="ENG56" s="236"/>
      <c r="ENH56" s="236"/>
      <c r="ENI56" s="236"/>
      <c r="ENJ56" s="236"/>
      <c r="ENK56" s="236"/>
      <c r="ENL56" s="236"/>
      <c r="ENM56" s="236"/>
      <c r="ENN56" s="236"/>
      <c r="ENO56" s="236"/>
      <c r="ENP56" s="236"/>
      <c r="ENQ56" s="236"/>
      <c r="ENR56" s="236"/>
      <c r="ENS56" s="236"/>
      <c r="ENT56" s="236"/>
      <c r="ENU56" s="236"/>
      <c r="ENV56" s="236"/>
      <c r="ENW56" s="236"/>
      <c r="ENX56" s="236"/>
      <c r="ENY56" s="236"/>
      <c r="ENZ56" s="236"/>
      <c r="EOA56" s="236"/>
      <c r="EOB56" s="236"/>
      <c r="EOC56" s="236"/>
      <c r="EOD56" s="236"/>
      <c r="EOE56" s="236"/>
      <c r="EOF56" s="236"/>
      <c r="EOG56" s="236"/>
      <c r="EOH56" s="236"/>
      <c r="EOI56" s="236"/>
      <c r="EOJ56" s="236"/>
      <c r="EOK56" s="236"/>
      <c r="EOL56" s="236"/>
      <c r="EOM56" s="236"/>
      <c r="EON56" s="236"/>
      <c r="EOO56" s="236"/>
      <c r="EOP56" s="236"/>
      <c r="EOQ56" s="236"/>
      <c r="EOR56" s="236"/>
      <c r="EOS56" s="236"/>
      <c r="EOT56" s="236"/>
      <c r="EOU56" s="236"/>
      <c r="EOV56" s="236"/>
      <c r="EOW56" s="236"/>
      <c r="EOX56" s="236"/>
      <c r="EOY56" s="236"/>
      <c r="EOZ56" s="236"/>
      <c r="EPA56" s="236"/>
      <c r="EPB56" s="236"/>
      <c r="EPC56" s="236"/>
      <c r="EPD56" s="236"/>
      <c r="EPE56" s="236"/>
      <c r="EPF56" s="236"/>
      <c r="EPG56" s="236"/>
      <c r="EPH56" s="236"/>
      <c r="EPI56" s="236"/>
      <c r="EPJ56" s="236"/>
      <c r="EPK56" s="236"/>
      <c r="EPL56" s="236"/>
      <c r="EPM56" s="236"/>
      <c r="EPN56" s="236"/>
      <c r="EPO56" s="236"/>
      <c r="EPP56" s="236"/>
      <c r="EPQ56" s="236"/>
      <c r="EPR56" s="236"/>
      <c r="EPS56" s="236"/>
      <c r="EPT56" s="236"/>
      <c r="EPU56" s="236"/>
      <c r="EPV56" s="236"/>
      <c r="EPW56" s="236"/>
      <c r="EPX56" s="236"/>
      <c r="EPY56" s="236"/>
      <c r="EPZ56" s="236"/>
      <c r="EQA56" s="236"/>
      <c r="EQB56" s="236"/>
      <c r="EQC56" s="236"/>
      <c r="EQD56" s="236"/>
      <c r="EQE56" s="236"/>
      <c r="EQF56" s="236"/>
      <c r="EQG56" s="236"/>
      <c r="EQH56" s="236"/>
      <c r="EQI56" s="236"/>
      <c r="EQJ56" s="236"/>
      <c r="EQK56" s="236"/>
      <c r="EQL56" s="236"/>
      <c r="EQM56" s="236"/>
      <c r="EQN56" s="236"/>
      <c r="EQO56" s="236"/>
      <c r="EQP56" s="236"/>
      <c r="EQQ56" s="236"/>
      <c r="EQR56" s="236"/>
      <c r="EQS56" s="236"/>
      <c r="EQT56" s="236"/>
      <c r="EQU56" s="236"/>
      <c r="EQV56" s="236"/>
      <c r="EQW56" s="236"/>
      <c r="EQX56" s="236"/>
      <c r="EQY56" s="236"/>
      <c r="EQZ56" s="236"/>
      <c r="ERA56" s="236"/>
      <c r="ERB56" s="236"/>
      <c r="ERC56" s="236"/>
      <c r="ERD56" s="236"/>
      <c r="ERE56" s="236"/>
      <c r="ERF56" s="236"/>
      <c r="ERG56" s="236"/>
      <c r="ERH56" s="236"/>
      <c r="ERI56" s="236"/>
      <c r="ERJ56" s="236"/>
      <c r="ERK56" s="236"/>
      <c r="ERL56" s="236"/>
      <c r="ERM56" s="236"/>
      <c r="ERN56" s="236"/>
      <c r="ERO56" s="236"/>
      <c r="ERP56" s="236"/>
      <c r="ERQ56" s="236"/>
      <c r="ERR56" s="236"/>
      <c r="ERS56" s="236"/>
      <c r="ERT56" s="236"/>
      <c r="ERU56" s="236"/>
      <c r="ERV56" s="236"/>
      <c r="ERW56" s="236"/>
      <c r="ERX56" s="236"/>
      <c r="ERY56" s="236"/>
      <c r="ERZ56" s="236"/>
      <c r="ESA56" s="236"/>
      <c r="ESB56" s="236"/>
      <c r="ESC56" s="236"/>
      <c r="ESD56" s="236"/>
      <c r="ESE56" s="236"/>
      <c r="ESF56" s="236"/>
      <c r="ESG56" s="236"/>
      <c r="ESH56" s="236"/>
      <c r="ESI56" s="236"/>
      <c r="ESJ56" s="236"/>
      <c r="ESK56" s="236"/>
      <c r="ESL56" s="236"/>
      <c r="ESM56" s="236"/>
      <c r="ESN56" s="236"/>
      <c r="ESO56" s="236"/>
      <c r="ESP56" s="236"/>
      <c r="ESQ56" s="236"/>
      <c r="ESR56" s="236"/>
      <c r="ESS56" s="236"/>
      <c r="EST56" s="236"/>
      <c r="ESU56" s="236"/>
      <c r="ESV56" s="236"/>
      <c r="ESW56" s="236"/>
      <c r="ESX56" s="236"/>
      <c r="ESY56" s="236"/>
      <c r="ESZ56" s="236"/>
      <c r="ETA56" s="236"/>
      <c r="ETB56" s="236"/>
      <c r="ETC56" s="236"/>
      <c r="ETD56" s="236"/>
      <c r="ETE56" s="236"/>
      <c r="ETF56" s="236"/>
      <c r="ETG56" s="236"/>
      <c r="ETH56" s="236"/>
      <c r="ETI56" s="236"/>
      <c r="ETJ56" s="236"/>
      <c r="ETK56" s="236"/>
      <c r="ETL56" s="236"/>
      <c r="ETM56" s="236"/>
      <c r="ETN56" s="236"/>
      <c r="ETO56" s="236"/>
      <c r="ETP56" s="236"/>
      <c r="ETQ56" s="236"/>
      <c r="ETR56" s="236"/>
      <c r="ETS56" s="236"/>
      <c r="ETT56" s="236"/>
      <c r="ETU56" s="236"/>
      <c r="ETV56" s="236"/>
      <c r="ETW56" s="236"/>
      <c r="ETX56" s="236"/>
      <c r="ETY56" s="236"/>
      <c r="ETZ56" s="236"/>
      <c r="EUA56" s="236"/>
      <c r="EUB56" s="236"/>
      <c r="EUC56" s="236"/>
      <c r="EUD56" s="236"/>
      <c r="EUE56" s="236"/>
      <c r="EUF56" s="236"/>
      <c r="EUG56" s="236"/>
      <c r="EUH56" s="236"/>
      <c r="EUI56" s="236"/>
      <c r="EUJ56" s="236"/>
      <c r="EUK56" s="236"/>
      <c r="EUL56" s="236"/>
      <c r="EUM56" s="236"/>
      <c r="EUN56" s="236"/>
      <c r="EUO56" s="236"/>
      <c r="EUP56" s="236"/>
      <c r="EUQ56" s="236"/>
      <c r="EUR56" s="236"/>
      <c r="EUS56" s="236"/>
      <c r="EUT56" s="236"/>
      <c r="EUU56" s="236"/>
      <c r="EUV56" s="236"/>
      <c r="EUW56" s="236"/>
      <c r="EUX56" s="236"/>
      <c r="EUY56" s="236"/>
      <c r="EUZ56" s="236"/>
      <c r="EVA56" s="236"/>
      <c r="EVB56" s="236"/>
      <c r="EVC56" s="236"/>
      <c r="EVD56" s="236"/>
      <c r="EVE56" s="236"/>
      <c r="EVF56" s="236"/>
      <c r="EVG56" s="236"/>
      <c r="EVH56" s="236"/>
      <c r="EVI56" s="236"/>
      <c r="EVJ56" s="236"/>
      <c r="EVK56" s="236"/>
      <c r="EVL56" s="236"/>
      <c r="EVM56" s="236"/>
      <c r="EVN56" s="236"/>
      <c r="EVO56" s="236"/>
      <c r="EVP56" s="236"/>
      <c r="EVQ56" s="236"/>
      <c r="EVR56" s="236"/>
      <c r="EVS56" s="236"/>
      <c r="EVT56" s="236"/>
      <c r="EVU56" s="236"/>
      <c r="EVV56" s="236"/>
      <c r="EVW56" s="236"/>
      <c r="EVX56" s="236"/>
      <c r="EVY56" s="236"/>
      <c r="EVZ56" s="236"/>
      <c r="EWA56" s="236"/>
      <c r="EWB56" s="236"/>
      <c r="EWC56" s="236"/>
      <c r="EWD56" s="236"/>
      <c r="EWE56" s="236"/>
      <c r="EWF56" s="236"/>
      <c r="EWG56" s="236"/>
      <c r="EWH56" s="236"/>
      <c r="EWI56" s="236"/>
      <c r="EWJ56" s="236"/>
      <c r="EWK56" s="236"/>
      <c r="EWL56" s="236"/>
      <c r="EWM56" s="236"/>
      <c r="EWN56" s="236"/>
      <c r="EWO56" s="236"/>
      <c r="EWP56" s="236"/>
      <c r="EWQ56" s="236"/>
      <c r="EWR56" s="236"/>
      <c r="EWS56" s="236"/>
      <c r="EWT56" s="236"/>
      <c r="EWU56" s="236"/>
      <c r="EWV56" s="236"/>
      <c r="EWW56" s="236"/>
      <c r="EWX56" s="236"/>
      <c r="EWY56" s="236"/>
      <c r="EWZ56" s="236"/>
      <c r="EXA56" s="236"/>
      <c r="EXB56" s="236"/>
      <c r="EXC56" s="236"/>
      <c r="EXD56" s="236"/>
      <c r="EXE56" s="236"/>
      <c r="EXF56" s="236"/>
      <c r="EXG56" s="236"/>
      <c r="EXH56" s="236"/>
      <c r="EXI56" s="236"/>
      <c r="EXJ56" s="236"/>
      <c r="EXK56" s="236"/>
      <c r="EXL56" s="236"/>
      <c r="EXM56" s="236"/>
      <c r="EXN56" s="236"/>
      <c r="EXO56" s="236"/>
      <c r="EXP56" s="236"/>
      <c r="EXQ56" s="236"/>
      <c r="EXR56" s="236"/>
      <c r="EXS56" s="236"/>
      <c r="EXT56" s="236"/>
      <c r="EXU56" s="236"/>
      <c r="EXV56" s="236"/>
      <c r="EXW56" s="236"/>
      <c r="EXX56" s="236"/>
      <c r="EXY56" s="236"/>
      <c r="EXZ56" s="236"/>
      <c r="EYA56" s="236"/>
      <c r="EYB56" s="236"/>
      <c r="EYC56" s="236"/>
      <c r="EYD56" s="236"/>
      <c r="EYE56" s="236"/>
      <c r="EYF56" s="236"/>
      <c r="EYG56" s="236"/>
      <c r="EYH56" s="236"/>
      <c r="EYI56" s="236"/>
      <c r="EYJ56" s="236"/>
      <c r="EYK56" s="236"/>
      <c r="EYL56" s="236"/>
      <c r="EYM56" s="236"/>
      <c r="EYN56" s="236"/>
      <c r="EYO56" s="236"/>
      <c r="EYP56" s="236"/>
      <c r="EYQ56" s="236"/>
      <c r="EYR56" s="236"/>
      <c r="EYS56" s="236"/>
      <c r="EYT56" s="236"/>
      <c r="EYU56" s="236"/>
      <c r="EYV56" s="236"/>
      <c r="EYW56" s="236"/>
      <c r="EYX56" s="236"/>
      <c r="EYY56" s="236"/>
      <c r="EYZ56" s="236"/>
      <c r="EZA56" s="236"/>
      <c r="EZB56" s="236"/>
      <c r="EZC56" s="236"/>
      <c r="EZD56" s="236"/>
      <c r="EZE56" s="236"/>
      <c r="EZF56" s="236"/>
      <c r="EZG56" s="236"/>
      <c r="EZH56" s="236"/>
      <c r="EZI56" s="236"/>
      <c r="EZJ56" s="236"/>
      <c r="EZK56" s="236"/>
      <c r="EZL56" s="236"/>
      <c r="EZM56" s="236"/>
      <c r="EZN56" s="236"/>
      <c r="EZO56" s="236"/>
      <c r="EZP56" s="236"/>
      <c r="EZQ56" s="236"/>
      <c r="EZR56" s="236"/>
      <c r="EZS56" s="236"/>
      <c r="EZT56" s="236"/>
      <c r="EZU56" s="236"/>
      <c r="EZV56" s="236"/>
      <c r="EZW56" s="236"/>
      <c r="EZX56" s="236"/>
      <c r="EZY56" s="236"/>
      <c r="EZZ56" s="236"/>
      <c r="FAA56" s="236"/>
      <c r="FAB56" s="236"/>
      <c r="FAC56" s="236"/>
      <c r="FAD56" s="236"/>
      <c r="FAE56" s="236"/>
      <c r="FAF56" s="236"/>
      <c r="FAG56" s="236"/>
      <c r="FAH56" s="236"/>
      <c r="FAI56" s="236"/>
      <c r="FAJ56" s="236"/>
      <c r="FAK56" s="236"/>
      <c r="FAL56" s="236"/>
      <c r="FAM56" s="236"/>
      <c r="FAN56" s="236"/>
      <c r="FAO56" s="236"/>
      <c r="FAP56" s="236"/>
      <c r="FAQ56" s="236"/>
      <c r="FAR56" s="236"/>
      <c r="FAS56" s="236"/>
      <c r="FAT56" s="236"/>
      <c r="FAU56" s="236"/>
      <c r="FAV56" s="236"/>
      <c r="FAW56" s="236"/>
      <c r="FAX56" s="236"/>
      <c r="FAY56" s="236"/>
      <c r="FAZ56" s="236"/>
      <c r="FBA56" s="236"/>
      <c r="FBB56" s="236"/>
      <c r="FBC56" s="236"/>
      <c r="FBD56" s="236"/>
      <c r="FBE56" s="236"/>
      <c r="FBF56" s="236"/>
      <c r="FBG56" s="236"/>
      <c r="FBH56" s="236"/>
      <c r="FBI56" s="236"/>
      <c r="FBJ56" s="236"/>
      <c r="FBK56" s="236"/>
      <c r="FBL56" s="236"/>
      <c r="FBM56" s="236"/>
      <c r="FBN56" s="236"/>
      <c r="FBO56" s="236"/>
      <c r="FBP56" s="236"/>
      <c r="FBQ56" s="236"/>
      <c r="FBR56" s="236"/>
      <c r="FBS56" s="236"/>
      <c r="FBT56" s="236"/>
      <c r="FBU56" s="236"/>
      <c r="FBV56" s="236"/>
      <c r="FBW56" s="236"/>
      <c r="FBX56" s="236"/>
      <c r="FBY56" s="236"/>
      <c r="FBZ56" s="236"/>
      <c r="FCA56" s="236"/>
      <c r="FCB56" s="236"/>
      <c r="FCC56" s="236"/>
      <c r="FCD56" s="236"/>
      <c r="FCE56" s="236"/>
      <c r="FCF56" s="236"/>
      <c r="FCG56" s="236"/>
      <c r="FCH56" s="236"/>
      <c r="FCI56" s="236"/>
      <c r="FCJ56" s="236"/>
      <c r="FCK56" s="236"/>
      <c r="FCL56" s="236"/>
      <c r="FCM56" s="236"/>
      <c r="FCN56" s="236"/>
      <c r="FCO56" s="236"/>
      <c r="FCP56" s="236"/>
      <c r="FCQ56" s="236"/>
      <c r="FCR56" s="236"/>
      <c r="FCS56" s="236"/>
      <c r="FCT56" s="236"/>
      <c r="FCU56" s="236"/>
      <c r="FCV56" s="236"/>
      <c r="FCW56" s="236"/>
      <c r="FCX56" s="236"/>
      <c r="FCY56" s="236"/>
      <c r="FCZ56" s="236"/>
      <c r="FDA56" s="236"/>
      <c r="FDB56" s="236"/>
      <c r="FDC56" s="236"/>
      <c r="FDD56" s="236"/>
      <c r="FDE56" s="236"/>
      <c r="FDF56" s="236"/>
      <c r="FDG56" s="236"/>
      <c r="FDH56" s="236"/>
      <c r="FDI56" s="236"/>
      <c r="FDJ56" s="236"/>
      <c r="FDK56" s="236"/>
      <c r="FDL56" s="236"/>
      <c r="FDM56" s="236"/>
      <c r="FDN56" s="236"/>
      <c r="FDO56" s="236"/>
      <c r="FDP56" s="236"/>
      <c r="FDQ56" s="236"/>
      <c r="FDR56" s="236"/>
      <c r="FDS56" s="236"/>
      <c r="FDT56" s="236"/>
      <c r="FDU56" s="236"/>
      <c r="FDV56" s="236"/>
      <c r="FDW56" s="236"/>
      <c r="FDX56" s="236"/>
      <c r="FDY56" s="236"/>
      <c r="FDZ56" s="236"/>
      <c r="FEA56" s="236"/>
      <c r="FEB56" s="236"/>
      <c r="FEC56" s="236"/>
      <c r="FED56" s="236"/>
      <c r="FEE56" s="236"/>
      <c r="FEF56" s="236"/>
      <c r="FEG56" s="236"/>
      <c r="FEH56" s="236"/>
      <c r="FEI56" s="236"/>
      <c r="FEJ56" s="236"/>
      <c r="FEK56" s="236"/>
      <c r="FEL56" s="236"/>
      <c r="FEM56" s="236"/>
      <c r="FEN56" s="236"/>
      <c r="FEO56" s="236"/>
      <c r="FEP56" s="236"/>
      <c r="FEQ56" s="236"/>
      <c r="FER56" s="236"/>
      <c r="FES56" s="236"/>
      <c r="FET56" s="236"/>
      <c r="FEU56" s="236"/>
      <c r="FEV56" s="236"/>
      <c r="FEW56" s="236"/>
      <c r="FEX56" s="236"/>
      <c r="FEY56" s="236"/>
      <c r="FEZ56" s="236"/>
      <c r="FFA56" s="236"/>
      <c r="FFB56" s="236"/>
      <c r="FFC56" s="236"/>
      <c r="FFD56" s="236"/>
      <c r="FFE56" s="236"/>
      <c r="FFF56" s="236"/>
      <c r="FFG56" s="236"/>
      <c r="FFH56" s="236"/>
      <c r="FFI56" s="236"/>
      <c r="FFJ56" s="236"/>
      <c r="FFK56" s="236"/>
      <c r="FFL56" s="236"/>
      <c r="FFM56" s="236"/>
      <c r="FFN56" s="236"/>
      <c r="FFO56" s="236"/>
      <c r="FFP56" s="236"/>
      <c r="FFQ56" s="236"/>
      <c r="FFR56" s="236"/>
      <c r="FFS56" s="236"/>
      <c r="FFT56" s="236"/>
      <c r="FFU56" s="236"/>
      <c r="FFV56" s="236"/>
      <c r="FFW56" s="236"/>
      <c r="FFX56" s="236"/>
      <c r="FFY56" s="236"/>
      <c r="FFZ56" s="236"/>
      <c r="FGA56" s="236"/>
      <c r="FGB56" s="236"/>
      <c r="FGC56" s="236"/>
      <c r="FGD56" s="236"/>
      <c r="FGE56" s="236"/>
      <c r="FGF56" s="236"/>
      <c r="FGG56" s="236"/>
      <c r="FGH56" s="236"/>
      <c r="FGI56" s="236"/>
      <c r="FGJ56" s="236"/>
      <c r="FGK56" s="236"/>
      <c r="FGL56" s="236"/>
      <c r="FGM56" s="236"/>
      <c r="FGN56" s="236"/>
      <c r="FGO56" s="236"/>
      <c r="FGP56" s="236"/>
      <c r="FGQ56" s="236"/>
      <c r="FGR56" s="236"/>
      <c r="FGS56" s="236"/>
      <c r="FGT56" s="236"/>
      <c r="FGU56" s="236"/>
      <c r="FGV56" s="236"/>
      <c r="FGW56" s="236"/>
      <c r="FGX56" s="236"/>
      <c r="FGY56" s="236"/>
      <c r="FGZ56" s="236"/>
      <c r="FHA56" s="236"/>
      <c r="FHB56" s="236"/>
      <c r="FHC56" s="236"/>
      <c r="FHD56" s="236"/>
      <c r="FHE56" s="236"/>
      <c r="FHF56" s="236"/>
      <c r="FHG56" s="236"/>
      <c r="FHH56" s="236"/>
      <c r="FHI56" s="236"/>
      <c r="FHJ56" s="236"/>
      <c r="FHK56" s="236"/>
      <c r="FHL56" s="236"/>
      <c r="FHM56" s="236"/>
      <c r="FHN56" s="236"/>
      <c r="FHO56" s="236"/>
      <c r="FHP56" s="236"/>
      <c r="FHQ56" s="236"/>
      <c r="FHR56" s="236"/>
      <c r="FHS56" s="236"/>
      <c r="FHT56" s="236"/>
      <c r="FHU56" s="236"/>
      <c r="FHV56" s="236"/>
      <c r="FHW56" s="236"/>
      <c r="FHX56" s="236"/>
      <c r="FHY56" s="236"/>
      <c r="FHZ56" s="236"/>
      <c r="FIA56" s="236"/>
      <c r="FIB56" s="236"/>
      <c r="FIC56" s="236"/>
      <c r="FID56" s="236"/>
      <c r="FIE56" s="236"/>
      <c r="FIF56" s="236"/>
      <c r="FIG56" s="236"/>
      <c r="FIH56" s="236"/>
      <c r="FII56" s="236"/>
      <c r="FIJ56" s="236"/>
      <c r="FIK56" s="236"/>
      <c r="FIL56" s="236"/>
      <c r="FIM56" s="236"/>
      <c r="FIN56" s="236"/>
      <c r="FIO56" s="236"/>
      <c r="FIP56" s="236"/>
      <c r="FIQ56" s="236"/>
      <c r="FIR56" s="236"/>
      <c r="FIS56" s="236"/>
      <c r="FIT56" s="236"/>
      <c r="FIU56" s="236"/>
      <c r="FIV56" s="236"/>
      <c r="FIW56" s="236"/>
      <c r="FIX56" s="236"/>
      <c r="FIY56" s="236"/>
      <c r="FIZ56" s="236"/>
      <c r="FJA56" s="236"/>
      <c r="FJB56" s="236"/>
      <c r="FJC56" s="236"/>
      <c r="FJD56" s="236"/>
      <c r="FJE56" s="236"/>
      <c r="FJF56" s="236"/>
      <c r="FJG56" s="236"/>
      <c r="FJH56" s="236"/>
      <c r="FJI56" s="236"/>
      <c r="FJJ56" s="236"/>
      <c r="FJK56" s="236"/>
      <c r="FJL56" s="236"/>
      <c r="FJM56" s="236"/>
      <c r="FJN56" s="236"/>
      <c r="FJO56" s="236"/>
      <c r="FJP56" s="236"/>
      <c r="FJQ56" s="236"/>
      <c r="FJR56" s="236"/>
      <c r="FJS56" s="236"/>
      <c r="FJT56" s="236"/>
      <c r="FJU56" s="236"/>
      <c r="FJV56" s="236"/>
      <c r="FJW56" s="236"/>
      <c r="FJX56" s="236"/>
      <c r="FJY56" s="236"/>
      <c r="FJZ56" s="236"/>
      <c r="FKA56" s="236"/>
      <c r="FKB56" s="236"/>
      <c r="FKC56" s="236"/>
      <c r="FKD56" s="236"/>
      <c r="FKE56" s="236"/>
      <c r="FKF56" s="236"/>
      <c r="FKG56" s="236"/>
      <c r="FKH56" s="236"/>
      <c r="FKI56" s="236"/>
      <c r="FKJ56" s="236"/>
      <c r="FKK56" s="236"/>
      <c r="FKL56" s="236"/>
      <c r="FKM56" s="236"/>
      <c r="FKN56" s="236"/>
      <c r="FKO56" s="236"/>
      <c r="FKP56" s="236"/>
      <c r="FKQ56" s="236"/>
      <c r="FKR56" s="236"/>
      <c r="FKS56" s="236"/>
      <c r="FKT56" s="236"/>
      <c r="FKU56" s="236"/>
      <c r="FKV56" s="236"/>
      <c r="FKW56" s="236"/>
      <c r="FKX56" s="236"/>
      <c r="FKY56" s="236"/>
      <c r="FKZ56" s="236"/>
      <c r="FLA56" s="236"/>
      <c r="FLB56" s="236"/>
      <c r="FLC56" s="236"/>
      <c r="FLD56" s="236"/>
      <c r="FLE56" s="236"/>
      <c r="FLF56" s="236"/>
      <c r="FLG56" s="236"/>
      <c r="FLH56" s="236"/>
      <c r="FLI56" s="236"/>
      <c r="FLJ56" s="236"/>
      <c r="FLK56" s="236"/>
      <c r="FLL56" s="236"/>
      <c r="FLM56" s="236"/>
      <c r="FLN56" s="236"/>
      <c r="FLO56" s="236"/>
      <c r="FLP56" s="236"/>
      <c r="FLQ56" s="236"/>
      <c r="FLR56" s="236"/>
      <c r="FLS56" s="236"/>
      <c r="FLT56" s="236"/>
      <c r="FLU56" s="236"/>
      <c r="FLV56" s="236"/>
      <c r="FLW56" s="236"/>
      <c r="FLX56" s="236"/>
      <c r="FLY56" s="236"/>
      <c r="FLZ56" s="236"/>
      <c r="FMA56" s="236"/>
      <c r="FMB56" s="236"/>
      <c r="FMC56" s="236"/>
      <c r="FMD56" s="236"/>
      <c r="FME56" s="236"/>
      <c r="FMF56" s="236"/>
      <c r="FMG56" s="236"/>
      <c r="FMH56" s="236"/>
      <c r="FMI56" s="236"/>
      <c r="FMJ56" s="236"/>
      <c r="FMK56" s="236"/>
      <c r="FML56" s="236"/>
      <c r="FMM56" s="236"/>
      <c r="FMN56" s="236"/>
      <c r="FMO56" s="236"/>
      <c r="FMP56" s="236"/>
      <c r="FMQ56" s="236"/>
      <c r="FMR56" s="236"/>
      <c r="FMS56" s="236"/>
      <c r="FMT56" s="236"/>
      <c r="FMU56" s="236"/>
      <c r="FMV56" s="236"/>
      <c r="FMW56" s="236"/>
      <c r="FMX56" s="236"/>
      <c r="FMY56" s="236"/>
      <c r="FMZ56" s="236"/>
      <c r="FNA56" s="236"/>
      <c r="FNB56" s="236"/>
      <c r="FNC56" s="236"/>
      <c r="FND56" s="236"/>
      <c r="FNE56" s="236"/>
      <c r="FNF56" s="236"/>
      <c r="FNG56" s="236"/>
      <c r="FNH56" s="236"/>
      <c r="FNI56" s="236"/>
      <c r="FNJ56" s="236"/>
      <c r="FNK56" s="236"/>
      <c r="FNL56" s="236"/>
      <c r="FNM56" s="236"/>
      <c r="FNN56" s="236"/>
      <c r="FNO56" s="236"/>
      <c r="FNP56" s="236"/>
      <c r="FNQ56" s="236"/>
      <c r="FNR56" s="236"/>
      <c r="FNS56" s="236"/>
      <c r="FNT56" s="236"/>
      <c r="FNU56" s="236"/>
      <c r="FNV56" s="236"/>
      <c r="FNW56" s="236"/>
      <c r="FNX56" s="236"/>
      <c r="FNY56" s="236"/>
      <c r="FNZ56" s="236"/>
      <c r="FOA56" s="236"/>
      <c r="FOB56" s="236"/>
      <c r="FOC56" s="236"/>
      <c r="FOD56" s="236"/>
      <c r="FOE56" s="236"/>
      <c r="FOF56" s="236"/>
      <c r="FOG56" s="236"/>
      <c r="FOH56" s="236"/>
      <c r="FOI56" s="236"/>
      <c r="FOJ56" s="236"/>
      <c r="FOK56" s="236"/>
      <c r="FOL56" s="236"/>
      <c r="FOM56" s="236"/>
      <c r="FON56" s="236"/>
      <c r="FOO56" s="236"/>
      <c r="FOP56" s="236"/>
      <c r="FOQ56" s="236"/>
      <c r="FOR56" s="236"/>
      <c r="FOS56" s="236"/>
      <c r="FOT56" s="236"/>
      <c r="FOU56" s="236"/>
      <c r="FOV56" s="236"/>
      <c r="FOW56" s="236"/>
      <c r="FOX56" s="236"/>
      <c r="FOY56" s="236"/>
      <c r="FOZ56" s="236"/>
      <c r="FPA56" s="236"/>
      <c r="FPB56" s="236"/>
      <c r="FPC56" s="236"/>
      <c r="FPD56" s="236"/>
      <c r="FPE56" s="236"/>
      <c r="FPF56" s="236"/>
      <c r="FPG56" s="236"/>
      <c r="FPH56" s="236"/>
      <c r="FPI56" s="236"/>
      <c r="FPJ56" s="236"/>
      <c r="FPK56" s="236"/>
      <c r="FPL56" s="236"/>
      <c r="FPM56" s="236"/>
      <c r="FPN56" s="236"/>
      <c r="FPO56" s="236"/>
      <c r="FPP56" s="236"/>
      <c r="FPQ56" s="236"/>
      <c r="FPR56" s="236"/>
      <c r="FPS56" s="236"/>
      <c r="FPT56" s="236"/>
      <c r="FPU56" s="236"/>
      <c r="FPV56" s="236"/>
      <c r="FPW56" s="236"/>
      <c r="FPX56" s="236"/>
      <c r="FPY56" s="236"/>
      <c r="FPZ56" s="236"/>
      <c r="FQA56" s="236"/>
      <c r="FQB56" s="236"/>
      <c r="FQC56" s="236"/>
      <c r="FQD56" s="236"/>
      <c r="FQE56" s="236"/>
      <c r="FQF56" s="236"/>
      <c r="FQG56" s="236"/>
      <c r="FQH56" s="236"/>
      <c r="FQI56" s="236"/>
      <c r="FQJ56" s="236"/>
      <c r="FQK56" s="236"/>
      <c r="FQL56" s="236"/>
      <c r="FQM56" s="236"/>
      <c r="FQN56" s="236"/>
      <c r="FQO56" s="236"/>
      <c r="FQP56" s="236"/>
      <c r="FQQ56" s="236"/>
      <c r="FQR56" s="236"/>
      <c r="FQS56" s="236"/>
      <c r="FQT56" s="236"/>
      <c r="FQU56" s="236"/>
      <c r="FQV56" s="236"/>
      <c r="FQW56" s="236"/>
      <c r="FQX56" s="236"/>
      <c r="FQY56" s="236"/>
      <c r="FQZ56" s="236"/>
      <c r="FRA56" s="236"/>
      <c r="FRB56" s="236"/>
      <c r="FRC56" s="236"/>
      <c r="FRD56" s="236"/>
      <c r="FRE56" s="236"/>
      <c r="FRF56" s="236"/>
      <c r="FRG56" s="236"/>
      <c r="FRH56" s="236"/>
      <c r="FRI56" s="236"/>
      <c r="FRJ56" s="236"/>
      <c r="FRK56" s="236"/>
      <c r="FRL56" s="236"/>
      <c r="FRM56" s="236"/>
      <c r="FRN56" s="236"/>
      <c r="FRO56" s="236"/>
      <c r="FRP56" s="236"/>
      <c r="FRQ56" s="236"/>
      <c r="FRR56" s="236"/>
      <c r="FRS56" s="236"/>
      <c r="FRT56" s="236"/>
      <c r="FRU56" s="236"/>
      <c r="FRV56" s="236"/>
      <c r="FRW56" s="236"/>
      <c r="FRX56" s="236"/>
      <c r="FRY56" s="236"/>
      <c r="FRZ56" s="236"/>
      <c r="FSA56" s="236"/>
      <c r="FSB56" s="236"/>
      <c r="FSC56" s="236"/>
      <c r="FSD56" s="236"/>
      <c r="FSE56" s="236"/>
      <c r="FSF56" s="236"/>
      <c r="FSG56" s="236"/>
      <c r="FSH56" s="236"/>
      <c r="FSI56" s="236"/>
      <c r="FSJ56" s="236"/>
      <c r="FSK56" s="236"/>
      <c r="FSL56" s="236"/>
      <c r="FSM56" s="236"/>
      <c r="FSN56" s="236"/>
      <c r="FSO56" s="236"/>
      <c r="FSP56" s="236"/>
      <c r="FSQ56" s="236"/>
      <c r="FSR56" s="236"/>
      <c r="FSS56" s="236"/>
      <c r="FST56" s="236"/>
      <c r="FSU56" s="236"/>
      <c r="FSV56" s="236"/>
      <c r="FSW56" s="236"/>
      <c r="FSX56" s="236"/>
      <c r="FSY56" s="236"/>
      <c r="FSZ56" s="236"/>
      <c r="FTA56" s="236"/>
      <c r="FTB56" s="236"/>
      <c r="FTC56" s="236"/>
      <c r="FTD56" s="236"/>
      <c r="FTE56" s="236"/>
      <c r="FTF56" s="236"/>
      <c r="FTG56" s="236"/>
      <c r="FTH56" s="236"/>
      <c r="FTI56" s="236"/>
      <c r="FTJ56" s="236"/>
      <c r="FTK56" s="236"/>
      <c r="FTL56" s="236"/>
      <c r="FTM56" s="236"/>
      <c r="FTN56" s="236"/>
      <c r="FTO56" s="236"/>
      <c r="FTP56" s="236"/>
      <c r="FTQ56" s="236"/>
      <c r="FTR56" s="236"/>
      <c r="FTS56" s="236"/>
      <c r="FTT56" s="236"/>
      <c r="FTU56" s="236"/>
      <c r="FTV56" s="236"/>
      <c r="FTW56" s="236"/>
      <c r="FTX56" s="236"/>
      <c r="FTY56" s="236"/>
      <c r="FTZ56" s="236"/>
      <c r="FUA56" s="236"/>
      <c r="FUB56" s="236"/>
      <c r="FUC56" s="236"/>
      <c r="FUD56" s="236"/>
      <c r="FUE56" s="236"/>
      <c r="FUF56" s="236"/>
      <c r="FUG56" s="236"/>
      <c r="FUH56" s="236"/>
      <c r="FUI56" s="236"/>
      <c r="FUJ56" s="236"/>
      <c r="FUK56" s="236"/>
      <c r="FUL56" s="236"/>
      <c r="FUM56" s="236"/>
      <c r="FUN56" s="236"/>
      <c r="FUO56" s="236"/>
      <c r="FUP56" s="236"/>
      <c r="FUQ56" s="236"/>
      <c r="FUR56" s="236"/>
      <c r="FUS56" s="236"/>
      <c r="FUT56" s="236"/>
      <c r="FUU56" s="236"/>
      <c r="FUV56" s="236"/>
      <c r="FUW56" s="236"/>
      <c r="FUX56" s="236"/>
      <c r="FUY56" s="236"/>
      <c r="FUZ56" s="236"/>
      <c r="FVA56" s="236"/>
      <c r="FVB56" s="236"/>
      <c r="FVC56" s="236"/>
      <c r="FVD56" s="236"/>
      <c r="FVE56" s="236"/>
      <c r="FVF56" s="236"/>
      <c r="FVG56" s="236"/>
      <c r="FVH56" s="236"/>
      <c r="FVI56" s="236"/>
      <c r="FVJ56" s="236"/>
      <c r="FVK56" s="236"/>
      <c r="FVL56" s="236"/>
      <c r="FVM56" s="236"/>
      <c r="FVN56" s="236"/>
      <c r="FVO56" s="236"/>
      <c r="FVP56" s="236"/>
      <c r="FVQ56" s="236"/>
      <c r="FVR56" s="236"/>
      <c r="FVS56" s="236"/>
      <c r="FVT56" s="236"/>
      <c r="FVU56" s="236"/>
      <c r="FVV56" s="236"/>
      <c r="FVW56" s="236"/>
      <c r="FVX56" s="236"/>
      <c r="FVY56" s="236"/>
      <c r="FVZ56" s="236"/>
      <c r="FWA56" s="236"/>
      <c r="FWB56" s="236"/>
      <c r="FWC56" s="236"/>
      <c r="FWD56" s="236"/>
      <c r="FWE56" s="236"/>
      <c r="FWF56" s="236"/>
      <c r="FWG56" s="236"/>
      <c r="FWH56" s="236"/>
      <c r="FWI56" s="236"/>
      <c r="FWJ56" s="236"/>
      <c r="FWK56" s="236"/>
      <c r="FWL56" s="236"/>
      <c r="FWM56" s="236"/>
      <c r="FWN56" s="236"/>
      <c r="FWO56" s="236"/>
      <c r="FWP56" s="236"/>
      <c r="FWQ56" s="236"/>
      <c r="FWR56" s="236"/>
      <c r="FWS56" s="236"/>
      <c r="FWT56" s="236"/>
      <c r="FWU56" s="236"/>
      <c r="FWV56" s="236"/>
      <c r="FWW56" s="236"/>
      <c r="FWX56" s="236"/>
      <c r="FWY56" s="236"/>
      <c r="FWZ56" s="236"/>
      <c r="FXA56" s="236"/>
      <c r="FXB56" s="236"/>
      <c r="FXC56" s="236"/>
      <c r="FXD56" s="236"/>
      <c r="FXE56" s="236"/>
      <c r="FXF56" s="236"/>
      <c r="FXG56" s="236"/>
      <c r="FXH56" s="236"/>
      <c r="FXI56" s="236"/>
      <c r="FXJ56" s="236"/>
      <c r="FXK56" s="236"/>
      <c r="FXL56" s="236"/>
      <c r="FXM56" s="236"/>
      <c r="FXN56" s="236"/>
      <c r="FXO56" s="236"/>
      <c r="FXP56" s="236"/>
      <c r="FXQ56" s="236"/>
      <c r="FXR56" s="236"/>
      <c r="FXS56" s="236"/>
      <c r="FXT56" s="236"/>
      <c r="FXU56" s="236"/>
      <c r="FXV56" s="236"/>
      <c r="FXW56" s="236"/>
      <c r="FXX56" s="236"/>
      <c r="FXY56" s="236"/>
      <c r="FXZ56" s="236"/>
      <c r="FYA56" s="236"/>
      <c r="FYB56" s="236"/>
      <c r="FYC56" s="236"/>
      <c r="FYD56" s="236"/>
      <c r="FYE56" s="236"/>
      <c r="FYF56" s="236"/>
      <c r="FYG56" s="236"/>
      <c r="FYH56" s="236"/>
      <c r="FYI56" s="236"/>
      <c r="FYJ56" s="236"/>
      <c r="FYK56" s="236"/>
      <c r="FYL56" s="236"/>
      <c r="FYM56" s="236"/>
      <c r="FYN56" s="236"/>
      <c r="FYO56" s="236"/>
      <c r="FYP56" s="236"/>
      <c r="FYQ56" s="236"/>
      <c r="FYR56" s="236"/>
      <c r="FYS56" s="236"/>
      <c r="FYT56" s="236"/>
      <c r="FYU56" s="236"/>
      <c r="FYV56" s="236"/>
      <c r="FYW56" s="236"/>
      <c r="FYX56" s="236"/>
      <c r="FYY56" s="236"/>
      <c r="FYZ56" s="236"/>
      <c r="FZA56" s="236"/>
      <c r="FZB56" s="236"/>
      <c r="FZC56" s="236"/>
      <c r="FZD56" s="236"/>
      <c r="FZE56" s="236"/>
      <c r="FZF56" s="236"/>
      <c r="FZG56" s="236"/>
      <c r="FZH56" s="236"/>
      <c r="FZI56" s="236"/>
      <c r="FZJ56" s="236"/>
      <c r="FZK56" s="236"/>
      <c r="FZL56" s="236"/>
      <c r="FZM56" s="236"/>
      <c r="FZN56" s="236"/>
      <c r="FZO56" s="236"/>
      <c r="FZP56" s="236"/>
      <c r="FZQ56" s="236"/>
      <c r="FZR56" s="236"/>
      <c r="FZS56" s="236"/>
      <c r="FZT56" s="236"/>
      <c r="FZU56" s="236"/>
      <c r="FZV56" s="236"/>
      <c r="FZW56" s="236"/>
      <c r="FZX56" s="236"/>
      <c r="FZY56" s="236"/>
      <c r="FZZ56" s="236"/>
      <c r="GAA56" s="236"/>
      <c r="GAB56" s="236"/>
      <c r="GAC56" s="236"/>
      <c r="GAD56" s="236"/>
      <c r="GAE56" s="236"/>
      <c r="GAF56" s="236"/>
      <c r="GAG56" s="236"/>
      <c r="GAH56" s="236"/>
      <c r="GAI56" s="236"/>
      <c r="GAJ56" s="236"/>
      <c r="GAK56" s="236"/>
      <c r="GAL56" s="236"/>
      <c r="GAM56" s="236"/>
      <c r="GAN56" s="236"/>
      <c r="GAO56" s="236"/>
      <c r="GAP56" s="236"/>
      <c r="GAQ56" s="236"/>
      <c r="GAR56" s="236"/>
      <c r="GAS56" s="236"/>
      <c r="GAT56" s="236"/>
      <c r="GAU56" s="236"/>
      <c r="GAV56" s="236"/>
      <c r="GAW56" s="236"/>
      <c r="GAX56" s="236"/>
      <c r="GAY56" s="236"/>
      <c r="GAZ56" s="236"/>
      <c r="GBA56" s="236"/>
      <c r="GBB56" s="236"/>
      <c r="GBC56" s="236"/>
      <c r="GBD56" s="236"/>
      <c r="GBE56" s="236"/>
      <c r="GBF56" s="236"/>
      <c r="GBG56" s="236"/>
      <c r="GBH56" s="236"/>
      <c r="GBI56" s="236"/>
      <c r="GBJ56" s="236"/>
      <c r="GBK56" s="236"/>
      <c r="GBL56" s="236"/>
      <c r="GBM56" s="236"/>
      <c r="GBN56" s="236"/>
      <c r="GBO56" s="236"/>
      <c r="GBP56" s="236"/>
      <c r="GBQ56" s="236"/>
      <c r="GBR56" s="236"/>
      <c r="GBS56" s="236"/>
      <c r="GBT56" s="236"/>
      <c r="GBU56" s="236"/>
      <c r="GBV56" s="236"/>
      <c r="GBW56" s="236"/>
      <c r="GBX56" s="236"/>
      <c r="GBY56" s="236"/>
      <c r="GBZ56" s="236"/>
      <c r="GCA56" s="236"/>
      <c r="GCB56" s="236"/>
      <c r="GCC56" s="236"/>
      <c r="GCD56" s="236"/>
      <c r="GCE56" s="236"/>
      <c r="GCF56" s="236"/>
      <c r="GCG56" s="236"/>
      <c r="GCH56" s="236"/>
      <c r="GCI56" s="236"/>
      <c r="GCJ56" s="236"/>
      <c r="GCK56" s="236"/>
      <c r="GCL56" s="236"/>
      <c r="GCM56" s="236"/>
      <c r="GCN56" s="236"/>
      <c r="GCO56" s="236"/>
      <c r="GCP56" s="236"/>
      <c r="GCQ56" s="236"/>
      <c r="GCR56" s="236"/>
      <c r="GCS56" s="236"/>
      <c r="GCT56" s="236"/>
      <c r="GCU56" s="236"/>
      <c r="GCV56" s="236"/>
      <c r="GCW56" s="236"/>
      <c r="GCX56" s="236"/>
      <c r="GCY56" s="236"/>
      <c r="GCZ56" s="236"/>
      <c r="GDA56" s="236"/>
      <c r="GDB56" s="236"/>
      <c r="GDC56" s="236"/>
      <c r="GDD56" s="236"/>
      <c r="GDE56" s="236"/>
      <c r="GDF56" s="236"/>
      <c r="GDG56" s="236"/>
      <c r="GDH56" s="236"/>
      <c r="GDI56" s="236"/>
      <c r="GDJ56" s="236"/>
      <c r="GDK56" s="236"/>
      <c r="GDL56" s="236"/>
      <c r="GDM56" s="236"/>
      <c r="GDN56" s="236"/>
      <c r="GDO56" s="236"/>
      <c r="GDP56" s="236"/>
      <c r="GDQ56" s="236"/>
      <c r="GDR56" s="236"/>
      <c r="GDS56" s="236"/>
      <c r="GDT56" s="236"/>
      <c r="GDU56" s="236"/>
      <c r="GDV56" s="236"/>
      <c r="GDW56" s="236"/>
      <c r="GDX56" s="236"/>
      <c r="GDY56" s="236"/>
      <c r="GDZ56" s="236"/>
      <c r="GEA56" s="236"/>
      <c r="GEB56" s="236"/>
      <c r="GEC56" s="236"/>
      <c r="GED56" s="236"/>
      <c r="GEE56" s="236"/>
      <c r="GEF56" s="236"/>
      <c r="GEG56" s="236"/>
      <c r="GEH56" s="236"/>
      <c r="GEI56" s="236"/>
      <c r="GEJ56" s="236"/>
      <c r="GEK56" s="236"/>
      <c r="GEL56" s="236"/>
      <c r="GEM56" s="236"/>
      <c r="GEN56" s="236"/>
      <c r="GEO56" s="236"/>
      <c r="GEP56" s="236"/>
      <c r="GEQ56" s="236"/>
      <c r="GER56" s="236"/>
      <c r="GES56" s="236"/>
      <c r="GET56" s="236"/>
      <c r="GEU56" s="236"/>
      <c r="GEV56" s="236"/>
      <c r="GEW56" s="236"/>
      <c r="GEX56" s="236"/>
      <c r="GEY56" s="236"/>
      <c r="GEZ56" s="236"/>
      <c r="GFA56" s="236"/>
      <c r="GFB56" s="236"/>
      <c r="GFC56" s="236"/>
      <c r="GFD56" s="236"/>
      <c r="GFE56" s="236"/>
      <c r="GFF56" s="236"/>
      <c r="GFG56" s="236"/>
      <c r="GFH56" s="236"/>
      <c r="GFI56" s="236"/>
      <c r="GFJ56" s="236"/>
      <c r="GFK56" s="236"/>
      <c r="GFL56" s="236"/>
      <c r="GFM56" s="236"/>
      <c r="GFN56" s="236"/>
      <c r="GFO56" s="236"/>
      <c r="GFP56" s="236"/>
      <c r="GFQ56" s="236"/>
      <c r="GFR56" s="236"/>
      <c r="GFS56" s="236"/>
      <c r="GFT56" s="236"/>
      <c r="GFU56" s="236"/>
      <c r="GFV56" s="236"/>
      <c r="GFW56" s="236"/>
      <c r="GFX56" s="236"/>
      <c r="GFY56" s="236"/>
      <c r="GFZ56" s="236"/>
      <c r="GGA56" s="236"/>
      <c r="GGB56" s="236"/>
      <c r="GGC56" s="236"/>
      <c r="GGD56" s="236"/>
      <c r="GGE56" s="236"/>
      <c r="GGF56" s="236"/>
      <c r="GGG56" s="236"/>
      <c r="GGH56" s="236"/>
      <c r="GGI56" s="236"/>
      <c r="GGJ56" s="236"/>
      <c r="GGK56" s="236"/>
      <c r="GGL56" s="236"/>
      <c r="GGM56" s="236"/>
      <c r="GGN56" s="236"/>
      <c r="GGO56" s="236"/>
      <c r="GGP56" s="236"/>
      <c r="GGQ56" s="236"/>
      <c r="GGR56" s="236"/>
      <c r="GGS56" s="236"/>
      <c r="GGT56" s="236"/>
      <c r="GGU56" s="236"/>
      <c r="GGV56" s="236"/>
      <c r="GGW56" s="236"/>
      <c r="GGX56" s="236"/>
      <c r="GGY56" s="236"/>
      <c r="GGZ56" s="236"/>
      <c r="GHA56" s="236"/>
      <c r="GHB56" s="236"/>
      <c r="GHC56" s="236"/>
      <c r="GHD56" s="236"/>
      <c r="GHE56" s="236"/>
      <c r="GHF56" s="236"/>
      <c r="GHG56" s="236"/>
      <c r="GHH56" s="236"/>
      <c r="GHI56" s="236"/>
      <c r="GHJ56" s="236"/>
      <c r="GHK56" s="236"/>
      <c r="GHL56" s="236"/>
      <c r="GHM56" s="236"/>
      <c r="GHN56" s="236"/>
      <c r="GHO56" s="236"/>
      <c r="GHP56" s="236"/>
      <c r="GHQ56" s="236"/>
      <c r="GHR56" s="236"/>
      <c r="GHS56" s="236"/>
      <c r="GHT56" s="236"/>
      <c r="GHU56" s="236"/>
      <c r="GHV56" s="236"/>
      <c r="GHW56" s="236"/>
      <c r="GHX56" s="236"/>
      <c r="GHY56" s="236"/>
      <c r="GHZ56" s="236"/>
      <c r="GIA56" s="236"/>
      <c r="GIB56" s="236"/>
      <c r="GIC56" s="236"/>
      <c r="GID56" s="236"/>
      <c r="GIE56" s="236"/>
      <c r="GIF56" s="236"/>
      <c r="GIG56" s="236"/>
      <c r="GIH56" s="236"/>
      <c r="GII56" s="236"/>
      <c r="GIJ56" s="236"/>
      <c r="GIK56" s="236"/>
      <c r="GIL56" s="236"/>
      <c r="GIM56" s="236"/>
      <c r="GIN56" s="236"/>
      <c r="GIO56" s="236"/>
      <c r="GIP56" s="236"/>
      <c r="GIQ56" s="236"/>
      <c r="GIR56" s="236"/>
      <c r="GIS56" s="236"/>
      <c r="GIT56" s="236"/>
      <c r="GIU56" s="236"/>
      <c r="GIV56" s="236"/>
      <c r="GIW56" s="236"/>
      <c r="GIX56" s="236"/>
      <c r="GIY56" s="236"/>
      <c r="GIZ56" s="236"/>
      <c r="GJA56" s="236"/>
      <c r="GJB56" s="236"/>
      <c r="GJC56" s="236"/>
      <c r="GJD56" s="236"/>
      <c r="GJE56" s="236"/>
      <c r="GJF56" s="236"/>
      <c r="GJG56" s="236"/>
      <c r="GJH56" s="236"/>
      <c r="GJI56" s="236"/>
      <c r="GJJ56" s="236"/>
      <c r="GJK56" s="236"/>
      <c r="GJL56" s="236"/>
      <c r="GJM56" s="236"/>
      <c r="GJN56" s="236"/>
      <c r="GJO56" s="236"/>
      <c r="GJP56" s="236"/>
      <c r="GJQ56" s="236"/>
      <c r="GJR56" s="236"/>
      <c r="GJS56" s="236"/>
      <c r="GJT56" s="236"/>
      <c r="GJU56" s="236"/>
      <c r="GJV56" s="236"/>
      <c r="GJW56" s="236"/>
      <c r="GJX56" s="236"/>
      <c r="GJY56" s="236"/>
      <c r="GJZ56" s="236"/>
      <c r="GKA56" s="236"/>
      <c r="GKB56" s="236"/>
      <c r="GKC56" s="236"/>
      <c r="GKD56" s="236"/>
      <c r="GKE56" s="236"/>
      <c r="GKF56" s="236"/>
      <c r="GKG56" s="236"/>
      <c r="GKH56" s="236"/>
      <c r="GKI56" s="236"/>
      <c r="GKJ56" s="236"/>
      <c r="GKK56" s="236"/>
      <c r="GKL56" s="236"/>
      <c r="GKM56" s="236"/>
      <c r="GKN56" s="236"/>
      <c r="GKO56" s="236"/>
      <c r="GKP56" s="236"/>
      <c r="GKQ56" s="236"/>
      <c r="GKR56" s="236"/>
      <c r="GKS56" s="236"/>
      <c r="GKT56" s="236"/>
      <c r="GKU56" s="236"/>
      <c r="GKV56" s="236"/>
      <c r="GKW56" s="236"/>
      <c r="GKX56" s="236"/>
      <c r="GKY56" s="236"/>
      <c r="GKZ56" s="236"/>
      <c r="GLA56" s="236"/>
      <c r="GLB56" s="236"/>
      <c r="GLC56" s="236"/>
      <c r="GLD56" s="236"/>
      <c r="GLE56" s="236"/>
      <c r="GLF56" s="236"/>
      <c r="GLG56" s="236"/>
      <c r="GLH56" s="236"/>
      <c r="GLI56" s="236"/>
      <c r="GLJ56" s="236"/>
      <c r="GLK56" s="236"/>
      <c r="GLL56" s="236"/>
      <c r="GLM56" s="236"/>
      <c r="GLN56" s="236"/>
      <c r="GLO56" s="236"/>
      <c r="GLP56" s="236"/>
      <c r="GLQ56" s="236"/>
      <c r="GLR56" s="236"/>
      <c r="GLS56" s="236"/>
      <c r="GLT56" s="236"/>
      <c r="GLU56" s="236"/>
      <c r="GLV56" s="236"/>
      <c r="GLW56" s="236"/>
      <c r="GLX56" s="236"/>
      <c r="GLY56" s="236"/>
      <c r="GLZ56" s="236"/>
      <c r="GMA56" s="236"/>
      <c r="GMB56" s="236"/>
      <c r="GMC56" s="236"/>
      <c r="GMD56" s="236"/>
      <c r="GME56" s="236"/>
      <c r="GMF56" s="236"/>
      <c r="GMG56" s="236"/>
      <c r="GMH56" s="236"/>
      <c r="GMI56" s="236"/>
      <c r="GMJ56" s="236"/>
      <c r="GMK56" s="236"/>
      <c r="GML56" s="236"/>
      <c r="GMM56" s="236"/>
      <c r="GMN56" s="236"/>
      <c r="GMO56" s="236"/>
      <c r="GMP56" s="236"/>
      <c r="GMQ56" s="236"/>
      <c r="GMR56" s="236"/>
      <c r="GMS56" s="236"/>
      <c r="GMT56" s="236"/>
      <c r="GMU56" s="236"/>
      <c r="GMV56" s="236"/>
      <c r="GMW56" s="236"/>
      <c r="GMX56" s="236"/>
      <c r="GMY56" s="236"/>
      <c r="GMZ56" s="236"/>
      <c r="GNA56" s="236"/>
      <c r="GNB56" s="236"/>
      <c r="GNC56" s="236"/>
      <c r="GND56" s="236"/>
      <c r="GNE56" s="236"/>
      <c r="GNF56" s="236"/>
      <c r="GNG56" s="236"/>
      <c r="GNH56" s="236"/>
      <c r="GNI56" s="236"/>
      <c r="GNJ56" s="236"/>
      <c r="GNK56" s="236"/>
      <c r="GNL56" s="236"/>
      <c r="GNM56" s="236"/>
      <c r="GNN56" s="236"/>
      <c r="GNO56" s="236"/>
      <c r="GNP56" s="236"/>
      <c r="GNQ56" s="236"/>
      <c r="GNR56" s="236"/>
      <c r="GNS56" s="236"/>
      <c r="GNT56" s="236"/>
      <c r="GNU56" s="236"/>
      <c r="GNV56" s="236"/>
      <c r="GNW56" s="236"/>
      <c r="GNX56" s="236"/>
      <c r="GNY56" s="236"/>
      <c r="GNZ56" s="236"/>
      <c r="GOA56" s="236"/>
      <c r="GOB56" s="236"/>
      <c r="GOC56" s="236"/>
      <c r="GOD56" s="236"/>
      <c r="GOE56" s="236"/>
      <c r="GOF56" s="236"/>
      <c r="GOG56" s="236"/>
      <c r="GOH56" s="236"/>
      <c r="GOI56" s="236"/>
      <c r="GOJ56" s="236"/>
      <c r="GOK56" s="236"/>
      <c r="GOL56" s="236"/>
      <c r="GOM56" s="236"/>
      <c r="GON56" s="236"/>
      <c r="GOO56" s="236"/>
      <c r="GOP56" s="236"/>
      <c r="GOQ56" s="236"/>
      <c r="GOR56" s="236"/>
      <c r="GOS56" s="236"/>
      <c r="GOT56" s="236"/>
      <c r="GOU56" s="236"/>
      <c r="GOV56" s="236"/>
      <c r="GOW56" s="236"/>
      <c r="GOX56" s="236"/>
      <c r="GOY56" s="236"/>
      <c r="GOZ56" s="236"/>
      <c r="GPA56" s="236"/>
      <c r="GPB56" s="236"/>
      <c r="GPC56" s="236"/>
      <c r="GPD56" s="236"/>
      <c r="GPE56" s="236"/>
      <c r="GPF56" s="236"/>
      <c r="GPG56" s="236"/>
      <c r="GPH56" s="236"/>
      <c r="GPI56" s="236"/>
      <c r="GPJ56" s="236"/>
      <c r="GPK56" s="236"/>
      <c r="GPL56" s="236"/>
      <c r="GPM56" s="236"/>
      <c r="GPN56" s="236"/>
      <c r="GPO56" s="236"/>
      <c r="GPP56" s="236"/>
      <c r="GPQ56" s="236"/>
      <c r="GPR56" s="236"/>
      <c r="GPS56" s="236"/>
      <c r="GPT56" s="236"/>
      <c r="GPU56" s="236"/>
      <c r="GPV56" s="236"/>
      <c r="GPW56" s="236"/>
      <c r="GPX56" s="236"/>
      <c r="GPY56" s="236"/>
      <c r="GPZ56" s="236"/>
      <c r="GQA56" s="236"/>
      <c r="GQB56" s="236"/>
      <c r="GQC56" s="236"/>
      <c r="GQD56" s="236"/>
      <c r="GQE56" s="236"/>
      <c r="GQF56" s="236"/>
      <c r="GQG56" s="236"/>
      <c r="GQH56" s="236"/>
      <c r="GQI56" s="236"/>
      <c r="GQJ56" s="236"/>
      <c r="GQK56" s="236"/>
      <c r="GQL56" s="236"/>
      <c r="GQM56" s="236"/>
      <c r="GQN56" s="236"/>
      <c r="GQO56" s="236"/>
      <c r="GQP56" s="236"/>
      <c r="GQQ56" s="236"/>
      <c r="GQR56" s="236"/>
      <c r="GQS56" s="236"/>
      <c r="GQT56" s="236"/>
      <c r="GQU56" s="236"/>
      <c r="GQV56" s="236"/>
      <c r="GQW56" s="236"/>
      <c r="GQX56" s="236"/>
      <c r="GQY56" s="236"/>
      <c r="GQZ56" s="236"/>
      <c r="GRA56" s="236"/>
      <c r="GRB56" s="236"/>
      <c r="GRC56" s="236"/>
      <c r="GRD56" s="236"/>
      <c r="GRE56" s="236"/>
      <c r="GRF56" s="236"/>
      <c r="GRG56" s="236"/>
      <c r="GRH56" s="236"/>
      <c r="GRI56" s="236"/>
      <c r="GRJ56" s="236"/>
      <c r="GRK56" s="236"/>
      <c r="GRL56" s="236"/>
      <c r="GRM56" s="236"/>
      <c r="GRN56" s="236"/>
      <c r="GRO56" s="236"/>
      <c r="GRP56" s="236"/>
      <c r="GRQ56" s="236"/>
      <c r="GRR56" s="236"/>
      <c r="GRS56" s="236"/>
      <c r="GRT56" s="236"/>
      <c r="GRU56" s="236"/>
      <c r="GRV56" s="236"/>
      <c r="GRW56" s="236"/>
      <c r="GRX56" s="236"/>
      <c r="GRY56" s="236"/>
      <c r="GRZ56" s="236"/>
      <c r="GSA56" s="236"/>
      <c r="GSB56" s="236"/>
      <c r="GSC56" s="236"/>
      <c r="GSD56" s="236"/>
      <c r="GSE56" s="236"/>
      <c r="GSF56" s="236"/>
      <c r="GSG56" s="236"/>
      <c r="GSH56" s="236"/>
      <c r="GSI56" s="236"/>
      <c r="GSJ56" s="236"/>
      <c r="GSK56" s="236"/>
      <c r="GSL56" s="236"/>
      <c r="GSM56" s="236"/>
      <c r="GSN56" s="236"/>
      <c r="GSO56" s="236"/>
      <c r="GSP56" s="236"/>
      <c r="GSQ56" s="236"/>
      <c r="GSR56" s="236"/>
      <c r="GSS56" s="236"/>
      <c r="GST56" s="236"/>
      <c r="GSU56" s="236"/>
      <c r="GSV56" s="236"/>
      <c r="GSW56" s="236"/>
      <c r="GSX56" s="236"/>
      <c r="GSY56" s="236"/>
      <c r="GSZ56" s="236"/>
      <c r="GTA56" s="236"/>
      <c r="GTB56" s="236"/>
      <c r="GTC56" s="236"/>
      <c r="GTD56" s="236"/>
      <c r="GTE56" s="236"/>
      <c r="GTF56" s="236"/>
      <c r="GTG56" s="236"/>
      <c r="GTH56" s="236"/>
      <c r="GTI56" s="236"/>
      <c r="GTJ56" s="236"/>
      <c r="GTK56" s="236"/>
      <c r="GTL56" s="236"/>
      <c r="GTM56" s="236"/>
      <c r="GTN56" s="236"/>
      <c r="GTO56" s="236"/>
      <c r="GTP56" s="236"/>
      <c r="GTQ56" s="236"/>
      <c r="GTR56" s="236"/>
      <c r="GTS56" s="236"/>
      <c r="GTT56" s="236"/>
      <c r="GTU56" s="236"/>
      <c r="GTV56" s="236"/>
      <c r="GTW56" s="236"/>
      <c r="GTX56" s="236"/>
      <c r="GTY56" s="236"/>
      <c r="GTZ56" s="236"/>
      <c r="GUA56" s="236"/>
      <c r="GUB56" s="236"/>
      <c r="GUC56" s="236"/>
      <c r="GUD56" s="236"/>
      <c r="GUE56" s="236"/>
      <c r="GUF56" s="236"/>
      <c r="GUG56" s="236"/>
      <c r="GUH56" s="236"/>
      <c r="GUI56" s="236"/>
      <c r="GUJ56" s="236"/>
      <c r="GUK56" s="236"/>
      <c r="GUL56" s="236"/>
      <c r="GUM56" s="236"/>
      <c r="GUN56" s="236"/>
      <c r="GUO56" s="236"/>
      <c r="GUP56" s="236"/>
      <c r="GUQ56" s="236"/>
      <c r="GUR56" s="236"/>
      <c r="GUS56" s="236"/>
      <c r="GUT56" s="236"/>
      <c r="GUU56" s="236"/>
      <c r="GUV56" s="236"/>
      <c r="GUW56" s="236"/>
      <c r="GUX56" s="236"/>
      <c r="GUY56" s="236"/>
      <c r="GUZ56" s="236"/>
      <c r="GVA56" s="236"/>
      <c r="GVB56" s="236"/>
      <c r="GVC56" s="236"/>
      <c r="GVD56" s="236"/>
      <c r="GVE56" s="236"/>
      <c r="GVF56" s="236"/>
      <c r="GVG56" s="236"/>
      <c r="GVH56" s="236"/>
      <c r="GVI56" s="236"/>
      <c r="GVJ56" s="236"/>
      <c r="GVK56" s="236"/>
      <c r="GVL56" s="236"/>
      <c r="GVM56" s="236"/>
      <c r="GVN56" s="236"/>
      <c r="GVO56" s="236"/>
      <c r="GVP56" s="236"/>
      <c r="GVQ56" s="236"/>
      <c r="GVR56" s="236"/>
      <c r="GVS56" s="236"/>
      <c r="GVT56" s="236"/>
      <c r="GVU56" s="236"/>
      <c r="GVV56" s="236"/>
      <c r="GVW56" s="236"/>
      <c r="GVX56" s="236"/>
      <c r="GVY56" s="236"/>
      <c r="GVZ56" s="236"/>
      <c r="GWA56" s="236"/>
      <c r="GWB56" s="236"/>
      <c r="GWC56" s="236"/>
      <c r="GWD56" s="236"/>
      <c r="GWE56" s="236"/>
      <c r="GWF56" s="236"/>
      <c r="GWG56" s="236"/>
      <c r="GWH56" s="236"/>
      <c r="GWI56" s="236"/>
      <c r="GWJ56" s="236"/>
      <c r="GWK56" s="236"/>
      <c r="GWL56" s="236"/>
      <c r="GWM56" s="236"/>
      <c r="GWN56" s="236"/>
      <c r="GWO56" s="236"/>
      <c r="GWP56" s="236"/>
      <c r="GWQ56" s="236"/>
      <c r="GWR56" s="236"/>
      <c r="GWS56" s="236"/>
      <c r="GWT56" s="236"/>
      <c r="GWU56" s="236"/>
      <c r="GWV56" s="236"/>
      <c r="GWW56" s="236"/>
      <c r="GWX56" s="236"/>
      <c r="GWY56" s="236"/>
      <c r="GWZ56" s="236"/>
      <c r="GXA56" s="236"/>
      <c r="GXB56" s="236"/>
      <c r="GXC56" s="236"/>
      <c r="GXD56" s="236"/>
      <c r="GXE56" s="236"/>
      <c r="GXF56" s="236"/>
      <c r="GXG56" s="236"/>
      <c r="GXH56" s="236"/>
      <c r="GXI56" s="236"/>
      <c r="GXJ56" s="236"/>
      <c r="GXK56" s="236"/>
      <c r="GXL56" s="236"/>
      <c r="GXM56" s="236"/>
      <c r="GXN56" s="236"/>
      <c r="GXO56" s="236"/>
      <c r="GXP56" s="236"/>
      <c r="GXQ56" s="236"/>
      <c r="GXR56" s="236"/>
      <c r="GXS56" s="236"/>
      <c r="GXT56" s="236"/>
      <c r="GXU56" s="236"/>
      <c r="GXV56" s="236"/>
      <c r="GXW56" s="236"/>
      <c r="GXX56" s="236"/>
      <c r="GXY56" s="236"/>
      <c r="GXZ56" s="236"/>
      <c r="GYA56" s="236"/>
      <c r="GYB56" s="236"/>
      <c r="GYC56" s="236"/>
      <c r="GYD56" s="236"/>
      <c r="GYE56" s="236"/>
      <c r="GYF56" s="236"/>
      <c r="GYG56" s="236"/>
      <c r="GYH56" s="236"/>
      <c r="GYI56" s="236"/>
      <c r="GYJ56" s="236"/>
      <c r="GYK56" s="236"/>
      <c r="GYL56" s="236"/>
      <c r="GYM56" s="236"/>
      <c r="GYN56" s="236"/>
      <c r="GYO56" s="236"/>
      <c r="GYP56" s="236"/>
      <c r="GYQ56" s="236"/>
      <c r="GYR56" s="236"/>
      <c r="GYS56" s="236"/>
      <c r="GYT56" s="236"/>
      <c r="GYU56" s="236"/>
      <c r="GYV56" s="236"/>
      <c r="GYW56" s="236"/>
      <c r="GYX56" s="236"/>
      <c r="GYY56" s="236"/>
      <c r="GYZ56" s="236"/>
      <c r="GZA56" s="236"/>
      <c r="GZB56" s="236"/>
      <c r="GZC56" s="236"/>
      <c r="GZD56" s="236"/>
      <c r="GZE56" s="236"/>
      <c r="GZF56" s="236"/>
      <c r="GZG56" s="236"/>
      <c r="GZH56" s="236"/>
      <c r="GZI56" s="236"/>
      <c r="GZJ56" s="236"/>
      <c r="GZK56" s="236"/>
      <c r="GZL56" s="236"/>
      <c r="GZM56" s="236"/>
      <c r="GZN56" s="236"/>
      <c r="GZO56" s="236"/>
      <c r="GZP56" s="236"/>
      <c r="GZQ56" s="236"/>
      <c r="GZR56" s="236"/>
      <c r="GZS56" s="236"/>
      <c r="GZT56" s="236"/>
      <c r="GZU56" s="236"/>
      <c r="GZV56" s="236"/>
      <c r="GZW56" s="236"/>
      <c r="GZX56" s="236"/>
      <c r="GZY56" s="236"/>
      <c r="GZZ56" s="236"/>
      <c r="HAA56" s="236"/>
      <c r="HAB56" s="236"/>
      <c r="HAC56" s="236"/>
      <c r="HAD56" s="236"/>
      <c r="HAE56" s="236"/>
      <c r="HAF56" s="236"/>
      <c r="HAG56" s="236"/>
      <c r="HAH56" s="236"/>
      <c r="HAI56" s="236"/>
      <c r="HAJ56" s="236"/>
      <c r="HAK56" s="236"/>
      <c r="HAL56" s="236"/>
      <c r="HAM56" s="236"/>
      <c r="HAN56" s="236"/>
      <c r="HAO56" s="236"/>
      <c r="HAP56" s="236"/>
      <c r="HAQ56" s="236"/>
      <c r="HAR56" s="236"/>
      <c r="HAS56" s="236"/>
      <c r="HAT56" s="236"/>
      <c r="HAU56" s="236"/>
      <c r="HAV56" s="236"/>
      <c r="HAW56" s="236"/>
      <c r="HAX56" s="236"/>
      <c r="HAY56" s="236"/>
      <c r="HAZ56" s="236"/>
      <c r="HBA56" s="236"/>
      <c r="HBB56" s="236"/>
      <c r="HBC56" s="236"/>
      <c r="HBD56" s="236"/>
      <c r="HBE56" s="236"/>
      <c r="HBF56" s="236"/>
      <c r="HBG56" s="236"/>
      <c r="HBH56" s="236"/>
      <c r="HBI56" s="236"/>
      <c r="HBJ56" s="236"/>
      <c r="HBK56" s="236"/>
      <c r="HBL56" s="236"/>
      <c r="HBM56" s="236"/>
      <c r="HBN56" s="236"/>
      <c r="HBO56" s="236"/>
      <c r="HBP56" s="236"/>
      <c r="HBQ56" s="236"/>
      <c r="HBR56" s="236"/>
      <c r="HBS56" s="236"/>
      <c r="HBT56" s="236"/>
      <c r="HBU56" s="236"/>
      <c r="HBV56" s="236"/>
      <c r="HBW56" s="236"/>
      <c r="HBX56" s="236"/>
      <c r="HBY56" s="236"/>
      <c r="HBZ56" s="236"/>
      <c r="HCA56" s="236"/>
      <c r="HCB56" s="236"/>
      <c r="HCC56" s="236"/>
      <c r="HCD56" s="236"/>
      <c r="HCE56" s="236"/>
      <c r="HCF56" s="236"/>
      <c r="HCG56" s="236"/>
      <c r="HCH56" s="236"/>
      <c r="HCI56" s="236"/>
      <c r="HCJ56" s="236"/>
      <c r="HCK56" s="236"/>
      <c r="HCL56" s="236"/>
      <c r="HCM56" s="236"/>
      <c r="HCN56" s="236"/>
      <c r="HCO56" s="236"/>
      <c r="HCP56" s="236"/>
      <c r="HCQ56" s="236"/>
      <c r="HCR56" s="236"/>
      <c r="HCS56" s="236"/>
      <c r="HCT56" s="236"/>
      <c r="HCU56" s="236"/>
      <c r="HCV56" s="236"/>
      <c r="HCW56" s="236"/>
      <c r="HCX56" s="236"/>
      <c r="HCY56" s="236"/>
      <c r="HCZ56" s="236"/>
      <c r="HDA56" s="236"/>
      <c r="HDB56" s="236"/>
      <c r="HDC56" s="236"/>
      <c r="HDD56" s="236"/>
      <c r="HDE56" s="236"/>
      <c r="HDF56" s="236"/>
      <c r="HDG56" s="236"/>
      <c r="HDH56" s="236"/>
      <c r="HDI56" s="236"/>
      <c r="HDJ56" s="236"/>
      <c r="HDK56" s="236"/>
      <c r="HDL56" s="236"/>
      <c r="HDM56" s="236"/>
      <c r="HDN56" s="236"/>
      <c r="HDO56" s="236"/>
      <c r="HDP56" s="236"/>
      <c r="HDQ56" s="236"/>
      <c r="HDR56" s="236"/>
      <c r="HDS56" s="236"/>
      <c r="HDT56" s="236"/>
      <c r="HDU56" s="236"/>
      <c r="HDV56" s="236"/>
      <c r="HDW56" s="236"/>
      <c r="HDX56" s="236"/>
      <c r="HDY56" s="236"/>
      <c r="HDZ56" s="236"/>
      <c r="HEA56" s="236"/>
      <c r="HEB56" s="236"/>
      <c r="HEC56" s="236"/>
      <c r="HED56" s="236"/>
      <c r="HEE56" s="236"/>
      <c r="HEF56" s="236"/>
      <c r="HEG56" s="236"/>
      <c r="HEH56" s="236"/>
      <c r="HEI56" s="236"/>
      <c r="HEJ56" s="236"/>
      <c r="HEK56" s="236"/>
      <c r="HEL56" s="236"/>
      <c r="HEM56" s="236"/>
      <c r="HEN56" s="236"/>
      <c r="HEO56" s="236"/>
      <c r="HEP56" s="236"/>
      <c r="HEQ56" s="236"/>
      <c r="HER56" s="236"/>
      <c r="HES56" s="236"/>
      <c r="HET56" s="236"/>
      <c r="HEU56" s="236"/>
      <c r="HEV56" s="236"/>
      <c r="HEW56" s="236"/>
      <c r="HEX56" s="236"/>
      <c r="HEY56" s="236"/>
      <c r="HEZ56" s="236"/>
      <c r="HFA56" s="236"/>
      <c r="HFB56" s="236"/>
      <c r="HFC56" s="236"/>
      <c r="HFD56" s="236"/>
      <c r="HFE56" s="236"/>
      <c r="HFF56" s="236"/>
      <c r="HFG56" s="236"/>
      <c r="HFH56" s="236"/>
      <c r="HFI56" s="236"/>
      <c r="HFJ56" s="236"/>
      <c r="HFK56" s="236"/>
      <c r="HFL56" s="236"/>
      <c r="HFM56" s="236"/>
      <c r="HFN56" s="236"/>
      <c r="HFO56" s="236"/>
      <c r="HFP56" s="236"/>
      <c r="HFQ56" s="236"/>
      <c r="HFR56" s="236"/>
      <c r="HFS56" s="236"/>
      <c r="HFT56" s="236"/>
      <c r="HFU56" s="236"/>
      <c r="HFV56" s="236"/>
      <c r="HFW56" s="236"/>
      <c r="HFX56" s="236"/>
      <c r="HFY56" s="236"/>
      <c r="HFZ56" s="236"/>
      <c r="HGA56" s="236"/>
      <c r="HGB56" s="236"/>
      <c r="HGC56" s="236"/>
      <c r="HGD56" s="236"/>
      <c r="HGE56" s="236"/>
      <c r="HGF56" s="236"/>
      <c r="HGG56" s="236"/>
      <c r="HGH56" s="236"/>
      <c r="HGI56" s="236"/>
      <c r="HGJ56" s="236"/>
      <c r="HGK56" s="236"/>
      <c r="HGL56" s="236"/>
      <c r="HGM56" s="236"/>
      <c r="HGN56" s="236"/>
      <c r="HGO56" s="236"/>
      <c r="HGP56" s="236"/>
      <c r="HGQ56" s="236"/>
      <c r="HGR56" s="236"/>
      <c r="HGS56" s="236"/>
      <c r="HGT56" s="236"/>
      <c r="HGU56" s="236"/>
      <c r="HGV56" s="236"/>
      <c r="HGW56" s="236"/>
      <c r="HGX56" s="236"/>
      <c r="HGY56" s="236"/>
      <c r="HGZ56" s="236"/>
      <c r="HHA56" s="236"/>
      <c r="HHB56" s="236"/>
      <c r="HHC56" s="236"/>
      <c r="HHD56" s="236"/>
      <c r="HHE56" s="236"/>
      <c r="HHF56" s="236"/>
      <c r="HHG56" s="236"/>
      <c r="HHH56" s="236"/>
      <c r="HHI56" s="236"/>
      <c r="HHJ56" s="236"/>
      <c r="HHK56" s="236"/>
      <c r="HHL56" s="236"/>
      <c r="HHM56" s="236"/>
      <c r="HHN56" s="236"/>
      <c r="HHO56" s="236"/>
      <c r="HHP56" s="236"/>
      <c r="HHQ56" s="236"/>
      <c r="HHR56" s="236"/>
      <c r="HHS56" s="236"/>
      <c r="HHT56" s="236"/>
      <c r="HHU56" s="236"/>
      <c r="HHV56" s="236"/>
      <c r="HHW56" s="236"/>
      <c r="HHX56" s="236"/>
      <c r="HHY56" s="236"/>
      <c r="HHZ56" s="236"/>
      <c r="HIA56" s="236"/>
      <c r="HIB56" s="236"/>
      <c r="HIC56" s="236"/>
      <c r="HID56" s="236"/>
      <c r="HIE56" s="236"/>
      <c r="HIF56" s="236"/>
      <c r="HIG56" s="236"/>
      <c r="HIH56" s="236"/>
      <c r="HII56" s="236"/>
      <c r="HIJ56" s="236"/>
      <c r="HIK56" s="236"/>
      <c r="HIL56" s="236"/>
      <c r="HIM56" s="236"/>
      <c r="HIN56" s="236"/>
      <c r="HIO56" s="236"/>
      <c r="HIP56" s="236"/>
      <c r="HIQ56" s="236"/>
      <c r="HIR56" s="236"/>
      <c r="HIS56" s="236"/>
      <c r="HIT56" s="236"/>
      <c r="HIU56" s="236"/>
      <c r="HIV56" s="236"/>
      <c r="HIW56" s="236"/>
      <c r="HIX56" s="236"/>
      <c r="HIY56" s="236"/>
      <c r="HIZ56" s="236"/>
      <c r="HJA56" s="236"/>
      <c r="HJB56" s="236"/>
      <c r="HJC56" s="236"/>
      <c r="HJD56" s="236"/>
      <c r="HJE56" s="236"/>
      <c r="HJF56" s="236"/>
      <c r="HJG56" s="236"/>
      <c r="HJH56" s="236"/>
      <c r="HJI56" s="236"/>
      <c r="HJJ56" s="236"/>
      <c r="HJK56" s="236"/>
      <c r="HJL56" s="236"/>
      <c r="HJM56" s="236"/>
      <c r="HJN56" s="236"/>
      <c r="HJO56" s="236"/>
      <c r="HJP56" s="236"/>
      <c r="HJQ56" s="236"/>
      <c r="HJR56" s="236"/>
      <c r="HJS56" s="236"/>
      <c r="HJT56" s="236"/>
      <c r="HJU56" s="236"/>
      <c r="HJV56" s="236"/>
      <c r="HJW56" s="236"/>
      <c r="HJX56" s="236"/>
      <c r="HJY56" s="236"/>
      <c r="HJZ56" s="236"/>
      <c r="HKA56" s="236"/>
      <c r="HKB56" s="236"/>
      <c r="HKC56" s="236"/>
      <c r="HKD56" s="236"/>
      <c r="HKE56" s="236"/>
      <c r="HKF56" s="236"/>
      <c r="HKG56" s="236"/>
      <c r="HKH56" s="236"/>
      <c r="HKI56" s="236"/>
      <c r="HKJ56" s="236"/>
      <c r="HKK56" s="236"/>
      <c r="HKL56" s="236"/>
      <c r="HKM56" s="236"/>
      <c r="HKN56" s="236"/>
      <c r="HKO56" s="236"/>
      <c r="HKP56" s="236"/>
      <c r="HKQ56" s="236"/>
      <c r="HKR56" s="236"/>
      <c r="HKS56" s="236"/>
      <c r="HKT56" s="236"/>
      <c r="HKU56" s="236"/>
      <c r="HKV56" s="236"/>
      <c r="HKW56" s="236"/>
      <c r="HKX56" s="236"/>
      <c r="HKY56" s="236"/>
      <c r="HKZ56" s="236"/>
      <c r="HLA56" s="236"/>
      <c r="HLB56" s="236"/>
      <c r="HLC56" s="236"/>
      <c r="HLD56" s="236"/>
      <c r="HLE56" s="236"/>
      <c r="HLF56" s="236"/>
      <c r="HLG56" s="236"/>
      <c r="HLH56" s="236"/>
      <c r="HLI56" s="236"/>
      <c r="HLJ56" s="236"/>
      <c r="HLK56" s="236"/>
      <c r="HLL56" s="236"/>
      <c r="HLM56" s="236"/>
      <c r="HLN56" s="236"/>
      <c r="HLO56" s="236"/>
      <c r="HLP56" s="236"/>
      <c r="HLQ56" s="236"/>
      <c r="HLR56" s="236"/>
      <c r="HLS56" s="236"/>
      <c r="HLT56" s="236"/>
      <c r="HLU56" s="236"/>
      <c r="HLV56" s="236"/>
      <c r="HLW56" s="236"/>
      <c r="HLX56" s="236"/>
      <c r="HLY56" s="236"/>
      <c r="HLZ56" s="236"/>
      <c r="HMA56" s="236"/>
      <c r="HMB56" s="236"/>
      <c r="HMC56" s="236"/>
      <c r="HMD56" s="236"/>
      <c r="HME56" s="236"/>
      <c r="HMF56" s="236"/>
      <c r="HMG56" s="236"/>
      <c r="HMH56" s="236"/>
      <c r="HMI56" s="236"/>
      <c r="HMJ56" s="236"/>
      <c r="HMK56" s="236"/>
      <c r="HML56" s="236"/>
      <c r="HMM56" s="236"/>
      <c r="HMN56" s="236"/>
      <c r="HMO56" s="236"/>
      <c r="HMP56" s="236"/>
      <c r="HMQ56" s="236"/>
      <c r="HMR56" s="236"/>
      <c r="HMS56" s="236"/>
      <c r="HMT56" s="236"/>
      <c r="HMU56" s="236"/>
      <c r="HMV56" s="236"/>
      <c r="HMW56" s="236"/>
      <c r="HMX56" s="236"/>
      <c r="HMY56" s="236"/>
      <c r="HMZ56" s="236"/>
      <c r="HNA56" s="236"/>
      <c r="HNB56" s="236"/>
      <c r="HNC56" s="236"/>
      <c r="HND56" s="236"/>
      <c r="HNE56" s="236"/>
      <c r="HNF56" s="236"/>
      <c r="HNG56" s="236"/>
      <c r="HNH56" s="236"/>
      <c r="HNI56" s="236"/>
      <c r="HNJ56" s="236"/>
      <c r="HNK56" s="236"/>
      <c r="HNL56" s="236"/>
      <c r="HNM56" s="236"/>
      <c r="HNN56" s="236"/>
      <c r="HNO56" s="236"/>
      <c r="HNP56" s="236"/>
      <c r="HNQ56" s="236"/>
      <c r="HNR56" s="236"/>
      <c r="HNS56" s="236"/>
      <c r="HNT56" s="236"/>
      <c r="HNU56" s="236"/>
      <c r="HNV56" s="236"/>
      <c r="HNW56" s="236"/>
      <c r="HNX56" s="236"/>
      <c r="HNY56" s="236"/>
      <c r="HNZ56" s="236"/>
      <c r="HOA56" s="236"/>
      <c r="HOB56" s="236"/>
      <c r="HOC56" s="236"/>
      <c r="HOD56" s="236"/>
      <c r="HOE56" s="236"/>
      <c r="HOF56" s="236"/>
      <c r="HOG56" s="236"/>
      <c r="HOH56" s="236"/>
      <c r="HOI56" s="236"/>
      <c r="HOJ56" s="236"/>
      <c r="HOK56" s="236"/>
      <c r="HOL56" s="236"/>
      <c r="HOM56" s="236"/>
      <c r="HON56" s="236"/>
      <c r="HOO56" s="236"/>
      <c r="HOP56" s="236"/>
      <c r="HOQ56" s="236"/>
      <c r="HOR56" s="236"/>
      <c r="HOS56" s="236"/>
      <c r="HOT56" s="236"/>
      <c r="HOU56" s="236"/>
      <c r="HOV56" s="236"/>
      <c r="HOW56" s="236"/>
      <c r="HOX56" s="236"/>
      <c r="HOY56" s="236"/>
      <c r="HOZ56" s="236"/>
      <c r="HPA56" s="236"/>
      <c r="HPB56" s="236"/>
      <c r="HPC56" s="236"/>
      <c r="HPD56" s="236"/>
      <c r="HPE56" s="236"/>
      <c r="HPF56" s="236"/>
      <c r="HPG56" s="236"/>
      <c r="HPH56" s="236"/>
      <c r="HPI56" s="236"/>
      <c r="HPJ56" s="236"/>
      <c r="HPK56" s="236"/>
      <c r="HPL56" s="236"/>
      <c r="HPM56" s="236"/>
      <c r="HPN56" s="236"/>
      <c r="HPO56" s="236"/>
      <c r="HPP56" s="236"/>
      <c r="HPQ56" s="236"/>
      <c r="HPR56" s="236"/>
      <c r="HPS56" s="236"/>
      <c r="HPT56" s="236"/>
      <c r="HPU56" s="236"/>
      <c r="HPV56" s="236"/>
      <c r="HPW56" s="236"/>
      <c r="HPX56" s="236"/>
      <c r="HPY56" s="236"/>
      <c r="HPZ56" s="236"/>
      <c r="HQA56" s="236"/>
      <c r="HQB56" s="236"/>
      <c r="HQC56" s="236"/>
      <c r="HQD56" s="236"/>
      <c r="HQE56" s="236"/>
      <c r="HQF56" s="236"/>
      <c r="HQG56" s="236"/>
      <c r="HQH56" s="236"/>
      <c r="HQI56" s="236"/>
      <c r="HQJ56" s="236"/>
      <c r="HQK56" s="236"/>
      <c r="HQL56" s="236"/>
      <c r="HQM56" s="236"/>
      <c r="HQN56" s="236"/>
      <c r="HQO56" s="236"/>
      <c r="HQP56" s="236"/>
      <c r="HQQ56" s="236"/>
      <c r="HQR56" s="236"/>
      <c r="HQS56" s="236"/>
      <c r="HQT56" s="236"/>
      <c r="HQU56" s="236"/>
      <c r="HQV56" s="236"/>
      <c r="HQW56" s="236"/>
      <c r="HQX56" s="236"/>
      <c r="HQY56" s="236"/>
      <c r="HQZ56" s="236"/>
      <c r="HRA56" s="236"/>
      <c r="HRB56" s="236"/>
      <c r="HRC56" s="236"/>
      <c r="HRD56" s="236"/>
      <c r="HRE56" s="236"/>
      <c r="HRF56" s="236"/>
      <c r="HRG56" s="236"/>
      <c r="HRH56" s="236"/>
      <c r="HRI56" s="236"/>
      <c r="HRJ56" s="236"/>
      <c r="HRK56" s="236"/>
      <c r="HRL56" s="236"/>
      <c r="HRM56" s="236"/>
      <c r="HRN56" s="236"/>
      <c r="HRO56" s="236"/>
      <c r="HRP56" s="236"/>
      <c r="HRQ56" s="236"/>
      <c r="HRR56" s="236"/>
      <c r="HRS56" s="236"/>
      <c r="HRT56" s="236"/>
      <c r="HRU56" s="236"/>
      <c r="HRV56" s="236"/>
      <c r="HRW56" s="236"/>
      <c r="HRX56" s="236"/>
      <c r="HRY56" s="236"/>
      <c r="HRZ56" s="236"/>
      <c r="HSA56" s="236"/>
      <c r="HSB56" s="236"/>
      <c r="HSC56" s="236"/>
      <c r="HSD56" s="236"/>
      <c r="HSE56" s="236"/>
      <c r="HSF56" s="236"/>
      <c r="HSG56" s="236"/>
      <c r="HSH56" s="236"/>
      <c r="HSI56" s="236"/>
      <c r="HSJ56" s="236"/>
      <c r="HSK56" s="236"/>
      <c r="HSL56" s="236"/>
      <c r="HSM56" s="236"/>
      <c r="HSN56" s="236"/>
      <c r="HSO56" s="236"/>
      <c r="HSP56" s="236"/>
      <c r="HSQ56" s="236"/>
      <c r="HSR56" s="236"/>
      <c r="HSS56" s="236"/>
      <c r="HST56" s="236"/>
      <c r="HSU56" s="236"/>
      <c r="HSV56" s="236"/>
      <c r="HSW56" s="236"/>
      <c r="HSX56" s="236"/>
      <c r="HSY56" s="236"/>
      <c r="HSZ56" s="236"/>
      <c r="HTA56" s="236"/>
      <c r="HTB56" s="236"/>
      <c r="HTC56" s="236"/>
      <c r="HTD56" s="236"/>
      <c r="HTE56" s="236"/>
      <c r="HTF56" s="236"/>
      <c r="HTG56" s="236"/>
      <c r="HTH56" s="236"/>
      <c r="HTI56" s="236"/>
      <c r="HTJ56" s="236"/>
      <c r="HTK56" s="236"/>
      <c r="HTL56" s="236"/>
      <c r="HTM56" s="236"/>
      <c r="HTN56" s="236"/>
      <c r="HTO56" s="236"/>
      <c r="HTP56" s="236"/>
      <c r="HTQ56" s="236"/>
      <c r="HTR56" s="236"/>
      <c r="HTS56" s="236"/>
      <c r="HTT56" s="236"/>
      <c r="HTU56" s="236"/>
      <c r="HTV56" s="236"/>
      <c r="HTW56" s="236"/>
      <c r="HTX56" s="236"/>
      <c r="HTY56" s="236"/>
      <c r="HTZ56" s="236"/>
      <c r="HUA56" s="236"/>
      <c r="HUB56" s="236"/>
      <c r="HUC56" s="236"/>
      <c r="HUD56" s="236"/>
      <c r="HUE56" s="236"/>
      <c r="HUF56" s="236"/>
      <c r="HUG56" s="236"/>
      <c r="HUH56" s="236"/>
      <c r="HUI56" s="236"/>
      <c r="HUJ56" s="236"/>
      <c r="HUK56" s="236"/>
      <c r="HUL56" s="236"/>
      <c r="HUM56" s="236"/>
      <c r="HUN56" s="236"/>
      <c r="HUO56" s="236"/>
      <c r="HUP56" s="236"/>
      <c r="HUQ56" s="236"/>
      <c r="HUR56" s="236"/>
      <c r="HUS56" s="236"/>
      <c r="HUT56" s="236"/>
      <c r="HUU56" s="236"/>
      <c r="HUV56" s="236"/>
      <c r="HUW56" s="236"/>
      <c r="HUX56" s="236"/>
      <c r="HUY56" s="236"/>
      <c r="HUZ56" s="236"/>
      <c r="HVA56" s="236"/>
      <c r="HVB56" s="236"/>
      <c r="HVC56" s="236"/>
      <c r="HVD56" s="236"/>
      <c r="HVE56" s="236"/>
      <c r="HVF56" s="236"/>
      <c r="HVG56" s="236"/>
      <c r="HVH56" s="236"/>
      <c r="HVI56" s="236"/>
      <c r="HVJ56" s="236"/>
      <c r="HVK56" s="236"/>
      <c r="HVL56" s="236"/>
      <c r="HVM56" s="236"/>
      <c r="HVN56" s="236"/>
      <c r="HVO56" s="236"/>
      <c r="HVP56" s="236"/>
      <c r="HVQ56" s="236"/>
      <c r="HVR56" s="236"/>
      <c r="HVS56" s="236"/>
      <c r="HVT56" s="236"/>
      <c r="HVU56" s="236"/>
      <c r="HVV56" s="236"/>
      <c r="HVW56" s="236"/>
      <c r="HVX56" s="236"/>
      <c r="HVY56" s="236"/>
      <c r="HVZ56" s="236"/>
      <c r="HWA56" s="236"/>
      <c r="HWB56" s="236"/>
      <c r="HWC56" s="236"/>
      <c r="HWD56" s="236"/>
      <c r="HWE56" s="236"/>
      <c r="HWF56" s="236"/>
      <c r="HWG56" s="236"/>
      <c r="HWH56" s="236"/>
      <c r="HWI56" s="236"/>
      <c r="HWJ56" s="236"/>
      <c r="HWK56" s="236"/>
      <c r="HWL56" s="236"/>
      <c r="HWM56" s="236"/>
      <c r="HWN56" s="236"/>
      <c r="HWO56" s="236"/>
      <c r="HWP56" s="236"/>
      <c r="HWQ56" s="236"/>
      <c r="HWR56" s="236"/>
      <c r="HWS56" s="236"/>
      <c r="HWT56" s="236"/>
      <c r="HWU56" s="236"/>
      <c r="HWV56" s="236"/>
      <c r="HWW56" s="236"/>
      <c r="HWX56" s="236"/>
      <c r="HWY56" s="236"/>
      <c r="HWZ56" s="236"/>
      <c r="HXA56" s="236"/>
      <c r="HXB56" s="236"/>
      <c r="HXC56" s="236"/>
      <c r="HXD56" s="236"/>
      <c r="HXE56" s="236"/>
      <c r="HXF56" s="236"/>
      <c r="HXG56" s="236"/>
      <c r="HXH56" s="236"/>
      <c r="HXI56" s="236"/>
      <c r="HXJ56" s="236"/>
      <c r="HXK56" s="236"/>
      <c r="HXL56" s="236"/>
      <c r="HXM56" s="236"/>
      <c r="HXN56" s="236"/>
      <c r="HXO56" s="236"/>
      <c r="HXP56" s="236"/>
      <c r="HXQ56" s="236"/>
      <c r="HXR56" s="236"/>
      <c r="HXS56" s="236"/>
      <c r="HXT56" s="236"/>
      <c r="HXU56" s="236"/>
      <c r="HXV56" s="236"/>
      <c r="HXW56" s="236"/>
      <c r="HXX56" s="236"/>
      <c r="HXY56" s="236"/>
      <c r="HXZ56" s="236"/>
      <c r="HYA56" s="236"/>
      <c r="HYB56" s="236"/>
      <c r="HYC56" s="236"/>
      <c r="HYD56" s="236"/>
      <c r="HYE56" s="236"/>
      <c r="HYF56" s="236"/>
      <c r="HYG56" s="236"/>
      <c r="HYH56" s="236"/>
      <c r="HYI56" s="236"/>
      <c r="HYJ56" s="236"/>
      <c r="HYK56" s="236"/>
      <c r="HYL56" s="236"/>
      <c r="HYM56" s="236"/>
      <c r="HYN56" s="236"/>
      <c r="HYO56" s="236"/>
      <c r="HYP56" s="236"/>
      <c r="HYQ56" s="236"/>
      <c r="HYR56" s="236"/>
      <c r="HYS56" s="236"/>
      <c r="HYT56" s="236"/>
      <c r="HYU56" s="236"/>
      <c r="HYV56" s="236"/>
      <c r="HYW56" s="236"/>
      <c r="HYX56" s="236"/>
      <c r="HYY56" s="236"/>
      <c r="HYZ56" s="236"/>
      <c r="HZA56" s="236"/>
      <c r="HZB56" s="236"/>
      <c r="HZC56" s="236"/>
      <c r="HZD56" s="236"/>
      <c r="HZE56" s="236"/>
      <c r="HZF56" s="236"/>
      <c r="HZG56" s="236"/>
      <c r="HZH56" s="236"/>
      <c r="HZI56" s="236"/>
      <c r="HZJ56" s="236"/>
      <c r="HZK56" s="236"/>
      <c r="HZL56" s="236"/>
      <c r="HZM56" s="236"/>
      <c r="HZN56" s="236"/>
      <c r="HZO56" s="236"/>
      <c r="HZP56" s="236"/>
      <c r="HZQ56" s="236"/>
      <c r="HZR56" s="236"/>
      <c r="HZS56" s="236"/>
      <c r="HZT56" s="236"/>
      <c r="HZU56" s="236"/>
      <c r="HZV56" s="236"/>
      <c r="HZW56" s="236"/>
      <c r="HZX56" s="236"/>
      <c r="HZY56" s="236"/>
      <c r="HZZ56" s="236"/>
      <c r="IAA56" s="236"/>
      <c r="IAB56" s="236"/>
      <c r="IAC56" s="236"/>
      <c r="IAD56" s="236"/>
      <c r="IAE56" s="236"/>
      <c r="IAF56" s="236"/>
      <c r="IAG56" s="236"/>
      <c r="IAH56" s="236"/>
      <c r="IAI56" s="236"/>
      <c r="IAJ56" s="236"/>
      <c r="IAK56" s="236"/>
      <c r="IAL56" s="236"/>
      <c r="IAM56" s="236"/>
      <c r="IAN56" s="236"/>
      <c r="IAO56" s="236"/>
      <c r="IAP56" s="236"/>
      <c r="IAQ56" s="236"/>
      <c r="IAR56" s="236"/>
      <c r="IAS56" s="236"/>
      <c r="IAT56" s="236"/>
      <c r="IAU56" s="236"/>
      <c r="IAV56" s="236"/>
      <c r="IAW56" s="236"/>
      <c r="IAX56" s="236"/>
      <c r="IAY56" s="236"/>
      <c r="IAZ56" s="236"/>
      <c r="IBA56" s="236"/>
      <c r="IBB56" s="236"/>
      <c r="IBC56" s="236"/>
      <c r="IBD56" s="236"/>
      <c r="IBE56" s="236"/>
      <c r="IBF56" s="236"/>
      <c r="IBG56" s="236"/>
      <c r="IBH56" s="236"/>
      <c r="IBI56" s="236"/>
      <c r="IBJ56" s="236"/>
      <c r="IBK56" s="236"/>
      <c r="IBL56" s="236"/>
      <c r="IBM56" s="236"/>
      <c r="IBN56" s="236"/>
      <c r="IBO56" s="236"/>
      <c r="IBP56" s="236"/>
      <c r="IBQ56" s="236"/>
      <c r="IBR56" s="236"/>
      <c r="IBS56" s="236"/>
      <c r="IBT56" s="236"/>
      <c r="IBU56" s="236"/>
      <c r="IBV56" s="236"/>
      <c r="IBW56" s="236"/>
      <c r="IBX56" s="236"/>
      <c r="IBY56" s="236"/>
      <c r="IBZ56" s="236"/>
      <c r="ICA56" s="236"/>
      <c r="ICB56" s="236"/>
      <c r="ICC56" s="236"/>
      <c r="ICD56" s="236"/>
      <c r="ICE56" s="236"/>
      <c r="ICF56" s="236"/>
      <c r="ICG56" s="236"/>
      <c r="ICH56" s="236"/>
      <c r="ICI56" s="236"/>
      <c r="ICJ56" s="236"/>
      <c r="ICK56" s="236"/>
      <c r="ICL56" s="236"/>
      <c r="ICM56" s="236"/>
      <c r="ICN56" s="236"/>
      <c r="ICO56" s="236"/>
      <c r="ICP56" s="236"/>
      <c r="ICQ56" s="236"/>
      <c r="ICR56" s="236"/>
      <c r="ICS56" s="236"/>
      <c r="ICT56" s="236"/>
      <c r="ICU56" s="236"/>
      <c r="ICV56" s="236"/>
      <c r="ICW56" s="236"/>
      <c r="ICX56" s="236"/>
      <c r="ICY56" s="236"/>
      <c r="ICZ56" s="236"/>
      <c r="IDA56" s="236"/>
      <c r="IDB56" s="236"/>
      <c r="IDC56" s="236"/>
      <c r="IDD56" s="236"/>
      <c r="IDE56" s="236"/>
      <c r="IDF56" s="236"/>
      <c r="IDG56" s="236"/>
      <c r="IDH56" s="236"/>
      <c r="IDI56" s="236"/>
      <c r="IDJ56" s="236"/>
      <c r="IDK56" s="236"/>
      <c r="IDL56" s="236"/>
      <c r="IDM56" s="236"/>
      <c r="IDN56" s="236"/>
      <c r="IDO56" s="236"/>
      <c r="IDP56" s="236"/>
      <c r="IDQ56" s="236"/>
      <c r="IDR56" s="236"/>
      <c r="IDS56" s="236"/>
      <c r="IDT56" s="236"/>
      <c r="IDU56" s="236"/>
      <c r="IDV56" s="236"/>
      <c r="IDW56" s="236"/>
      <c r="IDX56" s="236"/>
      <c r="IDY56" s="236"/>
      <c r="IDZ56" s="236"/>
      <c r="IEA56" s="236"/>
      <c r="IEB56" s="236"/>
      <c r="IEC56" s="236"/>
      <c r="IED56" s="236"/>
      <c r="IEE56" s="236"/>
      <c r="IEF56" s="236"/>
      <c r="IEG56" s="236"/>
      <c r="IEH56" s="236"/>
      <c r="IEI56" s="236"/>
      <c r="IEJ56" s="236"/>
      <c r="IEK56" s="236"/>
      <c r="IEL56" s="236"/>
      <c r="IEM56" s="236"/>
      <c r="IEN56" s="236"/>
      <c r="IEO56" s="236"/>
      <c r="IEP56" s="236"/>
      <c r="IEQ56" s="236"/>
      <c r="IER56" s="236"/>
      <c r="IES56" s="236"/>
      <c r="IET56" s="236"/>
      <c r="IEU56" s="236"/>
      <c r="IEV56" s="236"/>
      <c r="IEW56" s="236"/>
      <c r="IEX56" s="236"/>
      <c r="IEY56" s="236"/>
      <c r="IEZ56" s="236"/>
      <c r="IFA56" s="236"/>
      <c r="IFB56" s="236"/>
      <c r="IFC56" s="236"/>
      <c r="IFD56" s="236"/>
      <c r="IFE56" s="236"/>
      <c r="IFF56" s="236"/>
      <c r="IFG56" s="236"/>
      <c r="IFH56" s="236"/>
      <c r="IFI56" s="236"/>
      <c r="IFJ56" s="236"/>
      <c r="IFK56" s="236"/>
      <c r="IFL56" s="236"/>
      <c r="IFM56" s="236"/>
      <c r="IFN56" s="236"/>
      <c r="IFO56" s="236"/>
      <c r="IFP56" s="236"/>
      <c r="IFQ56" s="236"/>
      <c r="IFR56" s="236"/>
      <c r="IFS56" s="236"/>
      <c r="IFT56" s="236"/>
      <c r="IFU56" s="236"/>
      <c r="IFV56" s="236"/>
      <c r="IFW56" s="236"/>
      <c r="IFX56" s="236"/>
      <c r="IFY56" s="236"/>
      <c r="IFZ56" s="236"/>
      <c r="IGA56" s="236"/>
      <c r="IGB56" s="236"/>
      <c r="IGC56" s="236"/>
      <c r="IGD56" s="236"/>
      <c r="IGE56" s="236"/>
      <c r="IGF56" s="236"/>
      <c r="IGG56" s="236"/>
      <c r="IGH56" s="236"/>
      <c r="IGI56" s="236"/>
      <c r="IGJ56" s="236"/>
      <c r="IGK56" s="236"/>
      <c r="IGL56" s="236"/>
      <c r="IGM56" s="236"/>
      <c r="IGN56" s="236"/>
      <c r="IGO56" s="236"/>
      <c r="IGP56" s="236"/>
      <c r="IGQ56" s="236"/>
      <c r="IGR56" s="236"/>
      <c r="IGS56" s="236"/>
      <c r="IGT56" s="236"/>
      <c r="IGU56" s="236"/>
      <c r="IGV56" s="236"/>
      <c r="IGW56" s="236"/>
      <c r="IGX56" s="236"/>
      <c r="IGY56" s="236"/>
      <c r="IGZ56" s="236"/>
      <c r="IHA56" s="236"/>
      <c r="IHB56" s="236"/>
      <c r="IHC56" s="236"/>
      <c r="IHD56" s="236"/>
      <c r="IHE56" s="236"/>
      <c r="IHF56" s="236"/>
      <c r="IHG56" s="236"/>
      <c r="IHH56" s="236"/>
      <c r="IHI56" s="236"/>
      <c r="IHJ56" s="236"/>
      <c r="IHK56" s="236"/>
      <c r="IHL56" s="236"/>
      <c r="IHM56" s="236"/>
      <c r="IHN56" s="236"/>
      <c r="IHO56" s="236"/>
      <c r="IHP56" s="236"/>
      <c r="IHQ56" s="236"/>
      <c r="IHR56" s="236"/>
      <c r="IHS56" s="236"/>
      <c r="IHT56" s="236"/>
      <c r="IHU56" s="236"/>
      <c r="IHV56" s="236"/>
      <c r="IHW56" s="236"/>
      <c r="IHX56" s="236"/>
      <c r="IHY56" s="236"/>
      <c r="IHZ56" s="236"/>
      <c r="IIA56" s="236"/>
      <c r="IIB56" s="236"/>
      <c r="IIC56" s="236"/>
      <c r="IID56" s="236"/>
      <c r="IIE56" s="236"/>
      <c r="IIF56" s="236"/>
      <c r="IIG56" s="236"/>
      <c r="IIH56" s="236"/>
      <c r="III56" s="236"/>
      <c r="IIJ56" s="236"/>
      <c r="IIK56" s="236"/>
      <c r="IIL56" s="236"/>
      <c r="IIM56" s="236"/>
      <c r="IIN56" s="236"/>
      <c r="IIO56" s="236"/>
      <c r="IIP56" s="236"/>
      <c r="IIQ56" s="236"/>
      <c r="IIR56" s="236"/>
      <c r="IIS56" s="236"/>
      <c r="IIT56" s="236"/>
      <c r="IIU56" s="236"/>
      <c r="IIV56" s="236"/>
      <c r="IIW56" s="236"/>
      <c r="IIX56" s="236"/>
      <c r="IIY56" s="236"/>
      <c r="IIZ56" s="236"/>
      <c r="IJA56" s="236"/>
      <c r="IJB56" s="236"/>
      <c r="IJC56" s="236"/>
      <c r="IJD56" s="236"/>
      <c r="IJE56" s="236"/>
      <c r="IJF56" s="236"/>
      <c r="IJG56" s="236"/>
      <c r="IJH56" s="236"/>
      <c r="IJI56" s="236"/>
      <c r="IJJ56" s="236"/>
      <c r="IJK56" s="236"/>
      <c r="IJL56" s="236"/>
      <c r="IJM56" s="236"/>
      <c r="IJN56" s="236"/>
      <c r="IJO56" s="236"/>
      <c r="IJP56" s="236"/>
      <c r="IJQ56" s="236"/>
      <c r="IJR56" s="236"/>
      <c r="IJS56" s="236"/>
      <c r="IJT56" s="236"/>
      <c r="IJU56" s="236"/>
      <c r="IJV56" s="236"/>
      <c r="IJW56" s="236"/>
      <c r="IJX56" s="236"/>
      <c r="IJY56" s="236"/>
      <c r="IJZ56" s="236"/>
      <c r="IKA56" s="236"/>
      <c r="IKB56" s="236"/>
      <c r="IKC56" s="236"/>
      <c r="IKD56" s="236"/>
      <c r="IKE56" s="236"/>
      <c r="IKF56" s="236"/>
      <c r="IKG56" s="236"/>
      <c r="IKH56" s="236"/>
      <c r="IKI56" s="236"/>
      <c r="IKJ56" s="236"/>
      <c r="IKK56" s="236"/>
      <c r="IKL56" s="236"/>
      <c r="IKM56" s="236"/>
      <c r="IKN56" s="236"/>
      <c r="IKO56" s="236"/>
      <c r="IKP56" s="236"/>
      <c r="IKQ56" s="236"/>
      <c r="IKR56" s="236"/>
      <c r="IKS56" s="236"/>
      <c r="IKT56" s="236"/>
      <c r="IKU56" s="236"/>
      <c r="IKV56" s="236"/>
      <c r="IKW56" s="236"/>
      <c r="IKX56" s="236"/>
      <c r="IKY56" s="236"/>
      <c r="IKZ56" s="236"/>
      <c r="ILA56" s="236"/>
      <c r="ILB56" s="236"/>
      <c r="ILC56" s="236"/>
      <c r="ILD56" s="236"/>
      <c r="ILE56" s="236"/>
      <c r="ILF56" s="236"/>
      <c r="ILG56" s="236"/>
      <c r="ILH56" s="236"/>
      <c r="ILI56" s="236"/>
      <c r="ILJ56" s="236"/>
      <c r="ILK56" s="236"/>
      <c r="ILL56" s="236"/>
      <c r="ILM56" s="236"/>
      <c r="ILN56" s="236"/>
      <c r="ILO56" s="236"/>
      <c r="ILP56" s="236"/>
      <c r="ILQ56" s="236"/>
      <c r="ILR56" s="236"/>
      <c r="ILS56" s="236"/>
      <c r="ILT56" s="236"/>
      <c r="ILU56" s="236"/>
      <c r="ILV56" s="236"/>
      <c r="ILW56" s="236"/>
      <c r="ILX56" s="236"/>
      <c r="ILY56" s="236"/>
      <c r="ILZ56" s="236"/>
      <c r="IMA56" s="236"/>
      <c r="IMB56" s="236"/>
      <c r="IMC56" s="236"/>
      <c r="IMD56" s="236"/>
      <c r="IME56" s="236"/>
      <c r="IMF56" s="236"/>
      <c r="IMG56" s="236"/>
      <c r="IMH56" s="236"/>
      <c r="IMI56" s="236"/>
      <c r="IMJ56" s="236"/>
      <c r="IMK56" s="236"/>
      <c r="IML56" s="236"/>
      <c r="IMM56" s="236"/>
      <c r="IMN56" s="236"/>
      <c r="IMO56" s="236"/>
      <c r="IMP56" s="236"/>
      <c r="IMQ56" s="236"/>
      <c r="IMR56" s="236"/>
      <c r="IMS56" s="236"/>
      <c r="IMT56" s="236"/>
      <c r="IMU56" s="236"/>
      <c r="IMV56" s="236"/>
      <c r="IMW56" s="236"/>
      <c r="IMX56" s="236"/>
      <c r="IMY56" s="236"/>
      <c r="IMZ56" s="236"/>
      <c r="INA56" s="236"/>
      <c r="INB56" s="236"/>
      <c r="INC56" s="236"/>
      <c r="IND56" s="236"/>
      <c r="INE56" s="236"/>
      <c r="INF56" s="236"/>
      <c r="ING56" s="236"/>
      <c r="INH56" s="236"/>
      <c r="INI56" s="236"/>
      <c r="INJ56" s="236"/>
      <c r="INK56" s="236"/>
      <c r="INL56" s="236"/>
      <c r="INM56" s="236"/>
      <c r="INN56" s="236"/>
      <c r="INO56" s="236"/>
      <c r="INP56" s="236"/>
      <c r="INQ56" s="236"/>
      <c r="INR56" s="236"/>
      <c r="INS56" s="236"/>
      <c r="INT56" s="236"/>
      <c r="INU56" s="236"/>
      <c r="INV56" s="236"/>
      <c r="INW56" s="236"/>
      <c r="INX56" s="236"/>
      <c r="INY56" s="236"/>
      <c r="INZ56" s="236"/>
      <c r="IOA56" s="236"/>
      <c r="IOB56" s="236"/>
      <c r="IOC56" s="236"/>
      <c r="IOD56" s="236"/>
      <c r="IOE56" s="236"/>
      <c r="IOF56" s="236"/>
      <c r="IOG56" s="236"/>
      <c r="IOH56" s="236"/>
      <c r="IOI56" s="236"/>
      <c r="IOJ56" s="236"/>
      <c r="IOK56" s="236"/>
      <c r="IOL56" s="236"/>
      <c r="IOM56" s="236"/>
      <c r="ION56" s="236"/>
      <c r="IOO56" s="236"/>
      <c r="IOP56" s="236"/>
      <c r="IOQ56" s="236"/>
      <c r="IOR56" s="236"/>
      <c r="IOS56" s="236"/>
      <c r="IOT56" s="236"/>
      <c r="IOU56" s="236"/>
      <c r="IOV56" s="236"/>
      <c r="IOW56" s="236"/>
      <c r="IOX56" s="236"/>
      <c r="IOY56" s="236"/>
      <c r="IOZ56" s="236"/>
      <c r="IPA56" s="236"/>
      <c r="IPB56" s="236"/>
      <c r="IPC56" s="236"/>
      <c r="IPD56" s="236"/>
      <c r="IPE56" s="236"/>
      <c r="IPF56" s="236"/>
      <c r="IPG56" s="236"/>
      <c r="IPH56" s="236"/>
      <c r="IPI56" s="236"/>
      <c r="IPJ56" s="236"/>
      <c r="IPK56" s="236"/>
      <c r="IPL56" s="236"/>
      <c r="IPM56" s="236"/>
      <c r="IPN56" s="236"/>
      <c r="IPO56" s="236"/>
      <c r="IPP56" s="236"/>
      <c r="IPQ56" s="236"/>
      <c r="IPR56" s="236"/>
      <c r="IPS56" s="236"/>
      <c r="IPT56" s="236"/>
      <c r="IPU56" s="236"/>
      <c r="IPV56" s="236"/>
      <c r="IPW56" s="236"/>
      <c r="IPX56" s="236"/>
      <c r="IPY56" s="236"/>
      <c r="IPZ56" s="236"/>
      <c r="IQA56" s="236"/>
      <c r="IQB56" s="236"/>
      <c r="IQC56" s="236"/>
      <c r="IQD56" s="236"/>
      <c r="IQE56" s="236"/>
      <c r="IQF56" s="236"/>
      <c r="IQG56" s="236"/>
      <c r="IQH56" s="236"/>
      <c r="IQI56" s="236"/>
      <c r="IQJ56" s="236"/>
      <c r="IQK56" s="236"/>
      <c r="IQL56" s="236"/>
      <c r="IQM56" s="236"/>
      <c r="IQN56" s="236"/>
      <c r="IQO56" s="236"/>
      <c r="IQP56" s="236"/>
      <c r="IQQ56" s="236"/>
      <c r="IQR56" s="236"/>
      <c r="IQS56" s="236"/>
      <c r="IQT56" s="236"/>
      <c r="IQU56" s="236"/>
      <c r="IQV56" s="236"/>
      <c r="IQW56" s="236"/>
      <c r="IQX56" s="236"/>
      <c r="IQY56" s="236"/>
      <c r="IQZ56" s="236"/>
      <c r="IRA56" s="236"/>
      <c r="IRB56" s="236"/>
      <c r="IRC56" s="236"/>
      <c r="IRD56" s="236"/>
      <c r="IRE56" s="236"/>
      <c r="IRF56" s="236"/>
      <c r="IRG56" s="236"/>
      <c r="IRH56" s="236"/>
      <c r="IRI56" s="236"/>
      <c r="IRJ56" s="236"/>
      <c r="IRK56" s="236"/>
      <c r="IRL56" s="236"/>
      <c r="IRM56" s="236"/>
      <c r="IRN56" s="236"/>
      <c r="IRO56" s="236"/>
      <c r="IRP56" s="236"/>
      <c r="IRQ56" s="236"/>
      <c r="IRR56" s="236"/>
      <c r="IRS56" s="236"/>
      <c r="IRT56" s="236"/>
      <c r="IRU56" s="236"/>
      <c r="IRV56" s="236"/>
      <c r="IRW56" s="236"/>
      <c r="IRX56" s="236"/>
      <c r="IRY56" s="236"/>
      <c r="IRZ56" s="236"/>
      <c r="ISA56" s="236"/>
      <c r="ISB56" s="236"/>
      <c r="ISC56" s="236"/>
      <c r="ISD56" s="236"/>
      <c r="ISE56" s="236"/>
      <c r="ISF56" s="236"/>
      <c r="ISG56" s="236"/>
      <c r="ISH56" s="236"/>
      <c r="ISI56" s="236"/>
      <c r="ISJ56" s="236"/>
      <c r="ISK56" s="236"/>
      <c r="ISL56" s="236"/>
      <c r="ISM56" s="236"/>
      <c r="ISN56" s="236"/>
      <c r="ISO56" s="236"/>
      <c r="ISP56" s="236"/>
      <c r="ISQ56" s="236"/>
      <c r="ISR56" s="236"/>
      <c r="ISS56" s="236"/>
      <c r="IST56" s="236"/>
      <c r="ISU56" s="236"/>
      <c r="ISV56" s="236"/>
      <c r="ISW56" s="236"/>
      <c r="ISX56" s="236"/>
      <c r="ISY56" s="236"/>
      <c r="ISZ56" s="236"/>
      <c r="ITA56" s="236"/>
      <c r="ITB56" s="236"/>
      <c r="ITC56" s="236"/>
      <c r="ITD56" s="236"/>
      <c r="ITE56" s="236"/>
      <c r="ITF56" s="236"/>
      <c r="ITG56" s="236"/>
      <c r="ITH56" s="236"/>
      <c r="ITI56" s="236"/>
      <c r="ITJ56" s="236"/>
      <c r="ITK56" s="236"/>
      <c r="ITL56" s="236"/>
      <c r="ITM56" s="236"/>
      <c r="ITN56" s="236"/>
      <c r="ITO56" s="236"/>
      <c r="ITP56" s="236"/>
      <c r="ITQ56" s="236"/>
      <c r="ITR56" s="236"/>
      <c r="ITS56" s="236"/>
      <c r="ITT56" s="236"/>
      <c r="ITU56" s="236"/>
      <c r="ITV56" s="236"/>
      <c r="ITW56" s="236"/>
      <c r="ITX56" s="236"/>
      <c r="ITY56" s="236"/>
      <c r="ITZ56" s="236"/>
      <c r="IUA56" s="236"/>
      <c r="IUB56" s="236"/>
      <c r="IUC56" s="236"/>
      <c r="IUD56" s="236"/>
      <c r="IUE56" s="236"/>
      <c r="IUF56" s="236"/>
      <c r="IUG56" s="236"/>
      <c r="IUH56" s="236"/>
      <c r="IUI56" s="236"/>
      <c r="IUJ56" s="236"/>
      <c r="IUK56" s="236"/>
      <c r="IUL56" s="236"/>
      <c r="IUM56" s="236"/>
      <c r="IUN56" s="236"/>
      <c r="IUO56" s="236"/>
      <c r="IUP56" s="236"/>
      <c r="IUQ56" s="236"/>
      <c r="IUR56" s="236"/>
      <c r="IUS56" s="236"/>
      <c r="IUT56" s="236"/>
      <c r="IUU56" s="236"/>
      <c r="IUV56" s="236"/>
      <c r="IUW56" s="236"/>
      <c r="IUX56" s="236"/>
      <c r="IUY56" s="236"/>
      <c r="IUZ56" s="236"/>
      <c r="IVA56" s="236"/>
      <c r="IVB56" s="236"/>
      <c r="IVC56" s="236"/>
      <c r="IVD56" s="236"/>
      <c r="IVE56" s="236"/>
      <c r="IVF56" s="236"/>
      <c r="IVG56" s="236"/>
      <c r="IVH56" s="236"/>
      <c r="IVI56" s="236"/>
      <c r="IVJ56" s="236"/>
      <c r="IVK56" s="236"/>
      <c r="IVL56" s="236"/>
      <c r="IVM56" s="236"/>
      <c r="IVN56" s="236"/>
      <c r="IVO56" s="236"/>
      <c r="IVP56" s="236"/>
      <c r="IVQ56" s="236"/>
      <c r="IVR56" s="236"/>
      <c r="IVS56" s="236"/>
      <c r="IVT56" s="236"/>
      <c r="IVU56" s="236"/>
      <c r="IVV56" s="236"/>
      <c r="IVW56" s="236"/>
      <c r="IVX56" s="236"/>
      <c r="IVY56" s="236"/>
      <c r="IVZ56" s="236"/>
      <c r="IWA56" s="236"/>
      <c r="IWB56" s="236"/>
      <c r="IWC56" s="236"/>
      <c r="IWD56" s="236"/>
      <c r="IWE56" s="236"/>
      <c r="IWF56" s="236"/>
      <c r="IWG56" s="236"/>
      <c r="IWH56" s="236"/>
      <c r="IWI56" s="236"/>
      <c r="IWJ56" s="236"/>
      <c r="IWK56" s="236"/>
      <c r="IWL56" s="236"/>
      <c r="IWM56" s="236"/>
      <c r="IWN56" s="236"/>
      <c r="IWO56" s="236"/>
      <c r="IWP56" s="236"/>
      <c r="IWQ56" s="236"/>
      <c r="IWR56" s="236"/>
      <c r="IWS56" s="236"/>
      <c r="IWT56" s="236"/>
      <c r="IWU56" s="236"/>
      <c r="IWV56" s="236"/>
      <c r="IWW56" s="236"/>
      <c r="IWX56" s="236"/>
      <c r="IWY56" s="236"/>
      <c r="IWZ56" s="236"/>
      <c r="IXA56" s="236"/>
      <c r="IXB56" s="236"/>
      <c r="IXC56" s="236"/>
      <c r="IXD56" s="236"/>
      <c r="IXE56" s="236"/>
      <c r="IXF56" s="236"/>
      <c r="IXG56" s="236"/>
      <c r="IXH56" s="236"/>
      <c r="IXI56" s="236"/>
      <c r="IXJ56" s="236"/>
      <c r="IXK56" s="236"/>
      <c r="IXL56" s="236"/>
      <c r="IXM56" s="236"/>
      <c r="IXN56" s="236"/>
      <c r="IXO56" s="236"/>
      <c r="IXP56" s="236"/>
      <c r="IXQ56" s="236"/>
      <c r="IXR56" s="236"/>
      <c r="IXS56" s="236"/>
      <c r="IXT56" s="236"/>
      <c r="IXU56" s="236"/>
      <c r="IXV56" s="236"/>
      <c r="IXW56" s="236"/>
      <c r="IXX56" s="236"/>
      <c r="IXY56" s="236"/>
      <c r="IXZ56" s="236"/>
      <c r="IYA56" s="236"/>
      <c r="IYB56" s="236"/>
      <c r="IYC56" s="236"/>
      <c r="IYD56" s="236"/>
      <c r="IYE56" s="236"/>
      <c r="IYF56" s="236"/>
      <c r="IYG56" s="236"/>
      <c r="IYH56" s="236"/>
      <c r="IYI56" s="236"/>
      <c r="IYJ56" s="236"/>
      <c r="IYK56" s="236"/>
      <c r="IYL56" s="236"/>
      <c r="IYM56" s="236"/>
      <c r="IYN56" s="236"/>
      <c r="IYO56" s="236"/>
      <c r="IYP56" s="236"/>
      <c r="IYQ56" s="236"/>
      <c r="IYR56" s="236"/>
      <c r="IYS56" s="236"/>
      <c r="IYT56" s="236"/>
      <c r="IYU56" s="236"/>
      <c r="IYV56" s="236"/>
      <c r="IYW56" s="236"/>
      <c r="IYX56" s="236"/>
      <c r="IYY56" s="236"/>
      <c r="IYZ56" s="236"/>
      <c r="IZA56" s="236"/>
      <c r="IZB56" s="236"/>
      <c r="IZC56" s="236"/>
      <c r="IZD56" s="236"/>
      <c r="IZE56" s="236"/>
      <c r="IZF56" s="236"/>
      <c r="IZG56" s="236"/>
      <c r="IZH56" s="236"/>
      <c r="IZI56" s="236"/>
      <c r="IZJ56" s="236"/>
      <c r="IZK56" s="236"/>
      <c r="IZL56" s="236"/>
      <c r="IZM56" s="236"/>
      <c r="IZN56" s="236"/>
      <c r="IZO56" s="236"/>
      <c r="IZP56" s="236"/>
      <c r="IZQ56" s="236"/>
      <c r="IZR56" s="236"/>
      <c r="IZS56" s="236"/>
      <c r="IZT56" s="236"/>
      <c r="IZU56" s="236"/>
      <c r="IZV56" s="236"/>
      <c r="IZW56" s="236"/>
      <c r="IZX56" s="236"/>
      <c r="IZY56" s="236"/>
      <c r="IZZ56" s="236"/>
      <c r="JAA56" s="236"/>
      <c r="JAB56" s="236"/>
      <c r="JAC56" s="236"/>
      <c r="JAD56" s="236"/>
      <c r="JAE56" s="236"/>
      <c r="JAF56" s="236"/>
      <c r="JAG56" s="236"/>
      <c r="JAH56" s="236"/>
      <c r="JAI56" s="236"/>
      <c r="JAJ56" s="236"/>
      <c r="JAK56" s="236"/>
      <c r="JAL56" s="236"/>
      <c r="JAM56" s="236"/>
      <c r="JAN56" s="236"/>
      <c r="JAO56" s="236"/>
      <c r="JAP56" s="236"/>
      <c r="JAQ56" s="236"/>
      <c r="JAR56" s="236"/>
      <c r="JAS56" s="236"/>
      <c r="JAT56" s="236"/>
      <c r="JAU56" s="236"/>
      <c r="JAV56" s="236"/>
      <c r="JAW56" s="236"/>
      <c r="JAX56" s="236"/>
      <c r="JAY56" s="236"/>
      <c r="JAZ56" s="236"/>
      <c r="JBA56" s="236"/>
      <c r="JBB56" s="236"/>
      <c r="JBC56" s="236"/>
      <c r="JBD56" s="236"/>
      <c r="JBE56" s="236"/>
      <c r="JBF56" s="236"/>
      <c r="JBG56" s="236"/>
      <c r="JBH56" s="236"/>
      <c r="JBI56" s="236"/>
      <c r="JBJ56" s="236"/>
      <c r="JBK56" s="236"/>
      <c r="JBL56" s="236"/>
      <c r="JBM56" s="236"/>
      <c r="JBN56" s="236"/>
      <c r="JBO56" s="236"/>
      <c r="JBP56" s="236"/>
      <c r="JBQ56" s="236"/>
      <c r="JBR56" s="236"/>
      <c r="JBS56" s="236"/>
      <c r="JBT56" s="236"/>
      <c r="JBU56" s="236"/>
      <c r="JBV56" s="236"/>
      <c r="JBW56" s="236"/>
      <c r="JBX56" s="236"/>
      <c r="JBY56" s="236"/>
      <c r="JBZ56" s="236"/>
      <c r="JCA56" s="236"/>
      <c r="JCB56" s="236"/>
      <c r="JCC56" s="236"/>
      <c r="JCD56" s="236"/>
      <c r="JCE56" s="236"/>
      <c r="JCF56" s="236"/>
      <c r="JCG56" s="236"/>
      <c r="JCH56" s="236"/>
      <c r="JCI56" s="236"/>
      <c r="JCJ56" s="236"/>
      <c r="JCK56" s="236"/>
      <c r="JCL56" s="236"/>
      <c r="JCM56" s="236"/>
      <c r="JCN56" s="236"/>
      <c r="JCO56" s="236"/>
      <c r="JCP56" s="236"/>
      <c r="JCQ56" s="236"/>
      <c r="JCR56" s="236"/>
      <c r="JCS56" s="236"/>
      <c r="JCT56" s="236"/>
      <c r="JCU56" s="236"/>
      <c r="JCV56" s="236"/>
      <c r="JCW56" s="236"/>
      <c r="JCX56" s="236"/>
      <c r="JCY56" s="236"/>
      <c r="JCZ56" s="236"/>
      <c r="JDA56" s="236"/>
      <c r="JDB56" s="236"/>
      <c r="JDC56" s="236"/>
      <c r="JDD56" s="236"/>
      <c r="JDE56" s="236"/>
      <c r="JDF56" s="236"/>
      <c r="JDG56" s="236"/>
      <c r="JDH56" s="236"/>
      <c r="JDI56" s="236"/>
      <c r="JDJ56" s="236"/>
      <c r="JDK56" s="236"/>
      <c r="JDL56" s="236"/>
      <c r="JDM56" s="236"/>
      <c r="JDN56" s="236"/>
      <c r="JDO56" s="236"/>
      <c r="JDP56" s="236"/>
      <c r="JDQ56" s="236"/>
      <c r="JDR56" s="236"/>
      <c r="JDS56" s="236"/>
      <c r="JDT56" s="236"/>
      <c r="JDU56" s="236"/>
      <c r="JDV56" s="236"/>
      <c r="JDW56" s="236"/>
      <c r="JDX56" s="236"/>
      <c r="JDY56" s="236"/>
      <c r="JDZ56" s="236"/>
      <c r="JEA56" s="236"/>
      <c r="JEB56" s="236"/>
      <c r="JEC56" s="236"/>
      <c r="JED56" s="236"/>
      <c r="JEE56" s="236"/>
      <c r="JEF56" s="236"/>
      <c r="JEG56" s="236"/>
      <c r="JEH56" s="236"/>
      <c r="JEI56" s="236"/>
      <c r="JEJ56" s="236"/>
      <c r="JEK56" s="236"/>
      <c r="JEL56" s="236"/>
      <c r="JEM56" s="236"/>
      <c r="JEN56" s="236"/>
      <c r="JEO56" s="236"/>
      <c r="JEP56" s="236"/>
      <c r="JEQ56" s="236"/>
      <c r="JER56" s="236"/>
      <c r="JES56" s="236"/>
      <c r="JET56" s="236"/>
      <c r="JEU56" s="236"/>
      <c r="JEV56" s="236"/>
      <c r="JEW56" s="236"/>
      <c r="JEX56" s="236"/>
      <c r="JEY56" s="236"/>
      <c r="JEZ56" s="236"/>
      <c r="JFA56" s="236"/>
      <c r="JFB56" s="236"/>
      <c r="JFC56" s="236"/>
      <c r="JFD56" s="236"/>
      <c r="JFE56" s="236"/>
      <c r="JFF56" s="236"/>
      <c r="JFG56" s="236"/>
      <c r="JFH56" s="236"/>
      <c r="JFI56" s="236"/>
      <c r="JFJ56" s="236"/>
      <c r="JFK56" s="236"/>
      <c r="JFL56" s="236"/>
      <c r="JFM56" s="236"/>
      <c r="JFN56" s="236"/>
      <c r="JFO56" s="236"/>
      <c r="JFP56" s="236"/>
      <c r="JFQ56" s="236"/>
      <c r="JFR56" s="236"/>
      <c r="JFS56" s="236"/>
      <c r="JFT56" s="236"/>
      <c r="JFU56" s="236"/>
      <c r="JFV56" s="236"/>
      <c r="JFW56" s="236"/>
      <c r="JFX56" s="236"/>
      <c r="JFY56" s="236"/>
      <c r="JFZ56" s="236"/>
      <c r="JGA56" s="236"/>
      <c r="JGB56" s="236"/>
      <c r="JGC56" s="236"/>
      <c r="JGD56" s="236"/>
      <c r="JGE56" s="236"/>
      <c r="JGF56" s="236"/>
      <c r="JGG56" s="236"/>
      <c r="JGH56" s="236"/>
      <c r="JGI56" s="236"/>
      <c r="JGJ56" s="236"/>
      <c r="JGK56" s="236"/>
      <c r="JGL56" s="236"/>
      <c r="JGM56" s="236"/>
      <c r="JGN56" s="236"/>
      <c r="JGO56" s="236"/>
      <c r="JGP56" s="236"/>
      <c r="JGQ56" s="236"/>
      <c r="JGR56" s="236"/>
      <c r="JGS56" s="236"/>
      <c r="JGT56" s="236"/>
      <c r="JGU56" s="236"/>
      <c r="JGV56" s="236"/>
      <c r="JGW56" s="236"/>
      <c r="JGX56" s="236"/>
      <c r="JGY56" s="236"/>
      <c r="JGZ56" s="236"/>
      <c r="JHA56" s="236"/>
      <c r="JHB56" s="236"/>
      <c r="JHC56" s="236"/>
      <c r="JHD56" s="236"/>
      <c r="JHE56" s="236"/>
      <c r="JHF56" s="236"/>
      <c r="JHG56" s="236"/>
      <c r="JHH56" s="236"/>
      <c r="JHI56" s="236"/>
      <c r="JHJ56" s="236"/>
      <c r="JHK56" s="236"/>
      <c r="JHL56" s="236"/>
      <c r="JHM56" s="236"/>
      <c r="JHN56" s="236"/>
      <c r="JHO56" s="236"/>
      <c r="JHP56" s="236"/>
      <c r="JHQ56" s="236"/>
      <c r="JHR56" s="236"/>
      <c r="JHS56" s="236"/>
      <c r="JHT56" s="236"/>
      <c r="JHU56" s="236"/>
      <c r="JHV56" s="236"/>
      <c r="JHW56" s="236"/>
      <c r="JHX56" s="236"/>
      <c r="JHY56" s="236"/>
      <c r="JHZ56" s="236"/>
      <c r="JIA56" s="236"/>
      <c r="JIB56" s="236"/>
      <c r="JIC56" s="236"/>
      <c r="JID56" s="236"/>
      <c r="JIE56" s="236"/>
      <c r="JIF56" s="236"/>
      <c r="JIG56" s="236"/>
      <c r="JIH56" s="236"/>
      <c r="JII56" s="236"/>
      <c r="JIJ56" s="236"/>
      <c r="JIK56" s="236"/>
      <c r="JIL56" s="236"/>
      <c r="JIM56" s="236"/>
      <c r="JIN56" s="236"/>
      <c r="JIO56" s="236"/>
      <c r="JIP56" s="236"/>
      <c r="JIQ56" s="236"/>
      <c r="JIR56" s="236"/>
      <c r="JIS56" s="236"/>
      <c r="JIT56" s="236"/>
      <c r="JIU56" s="236"/>
      <c r="JIV56" s="236"/>
      <c r="JIW56" s="236"/>
      <c r="JIX56" s="236"/>
      <c r="JIY56" s="236"/>
      <c r="JIZ56" s="236"/>
      <c r="JJA56" s="236"/>
      <c r="JJB56" s="236"/>
      <c r="JJC56" s="236"/>
      <c r="JJD56" s="236"/>
      <c r="JJE56" s="236"/>
      <c r="JJF56" s="236"/>
      <c r="JJG56" s="236"/>
      <c r="JJH56" s="236"/>
      <c r="JJI56" s="236"/>
      <c r="JJJ56" s="236"/>
      <c r="JJK56" s="236"/>
      <c r="JJL56" s="236"/>
      <c r="JJM56" s="236"/>
      <c r="JJN56" s="236"/>
      <c r="JJO56" s="236"/>
      <c r="JJP56" s="236"/>
      <c r="JJQ56" s="236"/>
      <c r="JJR56" s="236"/>
      <c r="JJS56" s="236"/>
      <c r="JJT56" s="236"/>
      <c r="JJU56" s="236"/>
      <c r="JJV56" s="236"/>
      <c r="JJW56" s="236"/>
      <c r="JJX56" s="236"/>
      <c r="JJY56" s="236"/>
      <c r="JJZ56" s="236"/>
      <c r="JKA56" s="236"/>
      <c r="JKB56" s="236"/>
      <c r="JKC56" s="236"/>
      <c r="JKD56" s="236"/>
      <c r="JKE56" s="236"/>
      <c r="JKF56" s="236"/>
      <c r="JKG56" s="236"/>
      <c r="JKH56" s="236"/>
      <c r="JKI56" s="236"/>
      <c r="JKJ56" s="236"/>
      <c r="JKK56" s="236"/>
      <c r="JKL56" s="236"/>
      <c r="JKM56" s="236"/>
      <c r="JKN56" s="236"/>
      <c r="JKO56" s="236"/>
      <c r="JKP56" s="236"/>
      <c r="JKQ56" s="236"/>
      <c r="JKR56" s="236"/>
      <c r="JKS56" s="236"/>
      <c r="JKT56" s="236"/>
      <c r="JKU56" s="236"/>
      <c r="JKV56" s="236"/>
      <c r="JKW56" s="236"/>
      <c r="JKX56" s="236"/>
      <c r="JKY56" s="236"/>
      <c r="JKZ56" s="236"/>
      <c r="JLA56" s="236"/>
      <c r="JLB56" s="236"/>
      <c r="JLC56" s="236"/>
      <c r="JLD56" s="236"/>
      <c r="JLE56" s="236"/>
      <c r="JLF56" s="236"/>
      <c r="JLG56" s="236"/>
      <c r="JLH56" s="236"/>
      <c r="JLI56" s="236"/>
      <c r="JLJ56" s="236"/>
      <c r="JLK56" s="236"/>
      <c r="JLL56" s="236"/>
      <c r="JLM56" s="236"/>
      <c r="JLN56" s="236"/>
      <c r="JLO56" s="236"/>
      <c r="JLP56" s="236"/>
      <c r="JLQ56" s="236"/>
      <c r="JLR56" s="236"/>
      <c r="JLS56" s="236"/>
      <c r="JLT56" s="236"/>
      <c r="JLU56" s="236"/>
      <c r="JLV56" s="236"/>
      <c r="JLW56" s="236"/>
      <c r="JLX56" s="236"/>
      <c r="JLY56" s="236"/>
      <c r="JLZ56" s="236"/>
      <c r="JMA56" s="236"/>
      <c r="JMB56" s="236"/>
      <c r="JMC56" s="236"/>
      <c r="JMD56" s="236"/>
      <c r="JME56" s="236"/>
      <c r="JMF56" s="236"/>
      <c r="JMG56" s="236"/>
      <c r="JMH56" s="236"/>
      <c r="JMI56" s="236"/>
      <c r="JMJ56" s="236"/>
      <c r="JMK56" s="236"/>
      <c r="JML56" s="236"/>
      <c r="JMM56" s="236"/>
      <c r="JMN56" s="236"/>
      <c r="JMO56" s="236"/>
      <c r="JMP56" s="236"/>
      <c r="JMQ56" s="236"/>
      <c r="JMR56" s="236"/>
      <c r="JMS56" s="236"/>
      <c r="JMT56" s="236"/>
      <c r="JMU56" s="236"/>
      <c r="JMV56" s="236"/>
      <c r="JMW56" s="236"/>
      <c r="JMX56" s="236"/>
      <c r="JMY56" s="236"/>
      <c r="JMZ56" s="236"/>
      <c r="JNA56" s="236"/>
      <c r="JNB56" s="236"/>
      <c r="JNC56" s="236"/>
      <c r="JND56" s="236"/>
      <c r="JNE56" s="236"/>
      <c r="JNF56" s="236"/>
      <c r="JNG56" s="236"/>
      <c r="JNH56" s="236"/>
      <c r="JNI56" s="236"/>
      <c r="JNJ56" s="236"/>
      <c r="JNK56" s="236"/>
      <c r="JNL56" s="236"/>
      <c r="JNM56" s="236"/>
      <c r="JNN56" s="236"/>
      <c r="JNO56" s="236"/>
      <c r="JNP56" s="236"/>
      <c r="JNQ56" s="236"/>
      <c r="JNR56" s="236"/>
      <c r="JNS56" s="236"/>
      <c r="JNT56" s="236"/>
      <c r="JNU56" s="236"/>
      <c r="JNV56" s="236"/>
      <c r="JNW56" s="236"/>
      <c r="JNX56" s="236"/>
      <c r="JNY56" s="236"/>
      <c r="JNZ56" s="236"/>
      <c r="JOA56" s="236"/>
      <c r="JOB56" s="236"/>
      <c r="JOC56" s="236"/>
      <c r="JOD56" s="236"/>
      <c r="JOE56" s="236"/>
      <c r="JOF56" s="236"/>
      <c r="JOG56" s="236"/>
      <c r="JOH56" s="236"/>
      <c r="JOI56" s="236"/>
      <c r="JOJ56" s="236"/>
      <c r="JOK56" s="236"/>
      <c r="JOL56" s="236"/>
      <c r="JOM56" s="236"/>
      <c r="JON56" s="236"/>
      <c r="JOO56" s="236"/>
      <c r="JOP56" s="236"/>
      <c r="JOQ56" s="236"/>
      <c r="JOR56" s="236"/>
      <c r="JOS56" s="236"/>
      <c r="JOT56" s="236"/>
      <c r="JOU56" s="236"/>
      <c r="JOV56" s="236"/>
      <c r="JOW56" s="236"/>
      <c r="JOX56" s="236"/>
      <c r="JOY56" s="236"/>
      <c r="JOZ56" s="236"/>
      <c r="JPA56" s="236"/>
      <c r="JPB56" s="236"/>
      <c r="JPC56" s="236"/>
      <c r="JPD56" s="236"/>
      <c r="JPE56" s="236"/>
      <c r="JPF56" s="236"/>
      <c r="JPG56" s="236"/>
      <c r="JPH56" s="236"/>
      <c r="JPI56" s="236"/>
      <c r="JPJ56" s="236"/>
      <c r="JPK56" s="236"/>
      <c r="JPL56" s="236"/>
      <c r="JPM56" s="236"/>
      <c r="JPN56" s="236"/>
      <c r="JPO56" s="236"/>
      <c r="JPP56" s="236"/>
      <c r="JPQ56" s="236"/>
      <c r="JPR56" s="236"/>
      <c r="JPS56" s="236"/>
      <c r="JPT56" s="236"/>
      <c r="JPU56" s="236"/>
      <c r="JPV56" s="236"/>
      <c r="JPW56" s="236"/>
      <c r="JPX56" s="236"/>
      <c r="JPY56" s="236"/>
      <c r="JPZ56" s="236"/>
      <c r="JQA56" s="236"/>
      <c r="JQB56" s="236"/>
      <c r="JQC56" s="236"/>
      <c r="JQD56" s="236"/>
      <c r="JQE56" s="236"/>
      <c r="JQF56" s="236"/>
      <c r="JQG56" s="236"/>
      <c r="JQH56" s="236"/>
      <c r="JQI56" s="236"/>
      <c r="JQJ56" s="236"/>
      <c r="JQK56" s="236"/>
      <c r="JQL56" s="236"/>
      <c r="JQM56" s="236"/>
      <c r="JQN56" s="236"/>
      <c r="JQO56" s="236"/>
      <c r="JQP56" s="236"/>
      <c r="JQQ56" s="236"/>
      <c r="JQR56" s="236"/>
      <c r="JQS56" s="236"/>
      <c r="JQT56" s="236"/>
      <c r="JQU56" s="236"/>
      <c r="JQV56" s="236"/>
      <c r="JQW56" s="236"/>
      <c r="JQX56" s="236"/>
      <c r="JQY56" s="236"/>
      <c r="JQZ56" s="236"/>
      <c r="JRA56" s="236"/>
      <c r="JRB56" s="236"/>
      <c r="JRC56" s="236"/>
      <c r="JRD56" s="236"/>
      <c r="JRE56" s="236"/>
      <c r="JRF56" s="236"/>
      <c r="JRG56" s="236"/>
      <c r="JRH56" s="236"/>
      <c r="JRI56" s="236"/>
      <c r="JRJ56" s="236"/>
      <c r="JRK56" s="236"/>
      <c r="JRL56" s="236"/>
      <c r="JRM56" s="236"/>
      <c r="JRN56" s="236"/>
      <c r="JRO56" s="236"/>
      <c r="JRP56" s="236"/>
      <c r="JRQ56" s="236"/>
      <c r="JRR56" s="236"/>
      <c r="JRS56" s="236"/>
      <c r="JRT56" s="236"/>
      <c r="JRU56" s="236"/>
      <c r="JRV56" s="236"/>
      <c r="JRW56" s="236"/>
      <c r="JRX56" s="236"/>
      <c r="JRY56" s="236"/>
      <c r="JRZ56" s="236"/>
      <c r="JSA56" s="236"/>
      <c r="JSB56" s="236"/>
      <c r="JSC56" s="236"/>
      <c r="JSD56" s="236"/>
      <c r="JSE56" s="236"/>
      <c r="JSF56" s="236"/>
      <c r="JSG56" s="236"/>
      <c r="JSH56" s="236"/>
      <c r="JSI56" s="236"/>
      <c r="JSJ56" s="236"/>
      <c r="JSK56" s="236"/>
      <c r="JSL56" s="236"/>
      <c r="JSM56" s="236"/>
      <c r="JSN56" s="236"/>
      <c r="JSO56" s="236"/>
      <c r="JSP56" s="236"/>
      <c r="JSQ56" s="236"/>
      <c r="JSR56" s="236"/>
      <c r="JSS56" s="236"/>
      <c r="JST56" s="236"/>
      <c r="JSU56" s="236"/>
      <c r="JSV56" s="236"/>
      <c r="JSW56" s="236"/>
      <c r="JSX56" s="236"/>
      <c r="JSY56" s="236"/>
      <c r="JSZ56" s="236"/>
      <c r="JTA56" s="236"/>
      <c r="JTB56" s="236"/>
      <c r="JTC56" s="236"/>
      <c r="JTD56" s="236"/>
      <c r="JTE56" s="236"/>
      <c r="JTF56" s="236"/>
      <c r="JTG56" s="236"/>
      <c r="JTH56" s="236"/>
      <c r="JTI56" s="236"/>
      <c r="JTJ56" s="236"/>
      <c r="JTK56" s="236"/>
      <c r="JTL56" s="236"/>
      <c r="JTM56" s="236"/>
      <c r="JTN56" s="236"/>
      <c r="JTO56" s="236"/>
      <c r="JTP56" s="236"/>
      <c r="JTQ56" s="236"/>
      <c r="JTR56" s="236"/>
      <c r="JTS56" s="236"/>
      <c r="JTT56" s="236"/>
      <c r="JTU56" s="236"/>
      <c r="JTV56" s="236"/>
      <c r="JTW56" s="236"/>
      <c r="JTX56" s="236"/>
      <c r="JTY56" s="236"/>
      <c r="JTZ56" s="236"/>
      <c r="JUA56" s="236"/>
      <c r="JUB56" s="236"/>
      <c r="JUC56" s="236"/>
      <c r="JUD56" s="236"/>
      <c r="JUE56" s="236"/>
      <c r="JUF56" s="236"/>
      <c r="JUG56" s="236"/>
      <c r="JUH56" s="236"/>
      <c r="JUI56" s="236"/>
      <c r="JUJ56" s="236"/>
      <c r="JUK56" s="236"/>
      <c r="JUL56" s="236"/>
      <c r="JUM56" s="236"/>
      <c r="JUN56" s="236"/>
      <c r="JUO56" s="236"/>
      <c r="JUP56" s="236"/>
      <c r="JUQ56" s="236"/>
      <c r="JUR56" s="236"/>
      <c r="JUS56" s="236"/>
      <c r="JUT56" s="236"/>
      <c r="JUU56" s="236"/>
      <c r="JUV56" s="236"/>
      <c r="JUW56" s="236"/>
      <c r="JUX56" s="236"/>
      <c r="JUY56" s="236"/>
      <c r="JUZ56" s="236"/>
      <c r="JVA56" s="236"/>
      <c r="JVB56" s="236"/>
      <c r="JVC56" s="236"/>
      <c r="JVD56" s="236"/>
      <c r="JVE56" s="236"/>
      <c r="JVF56" s="236"/>
      <c r="JVG56" s="236"/>
      <c r="JVH56" s="236"/>
      <c r="JVI56" s="236"/>
      <c r="JVJ56" s="236"/>
      <c r="JVK56" s="236"/>
      <c r="JVL56" s="236"/>
      <c r="JVM56" s="236"/>
      <c r="JVN56" s="236"/>
      <c r="JVO56" s="236"/>
      <c r="JVP56" s="236"/>
      <c r="JVQ56" s="236"/>
      <c r="JVR56" s="236"/>
      <c r="JVS56" s="236"/>
      <c r="JVT56" s="236"/>
      <c r="JVU56" s="236"/>
      <c r="JVV56" s="236"/>
      <c r="JVW56" s="236"/>
      <c r="JVX56" s="236"/>
      <c r="JVY56" s="236"/>
      <c r="JVZ56" s="236"/>
      <c r="JWA56" s="236"/>
      <c r="JWB56" s="236"/>
      <c r="JWC56" s="236"/>
      <c r="JWD56" s="236"/>
      <c r="JWE56" s="236"/>
      <c r="JWF56" s="236"/>
      <c r="JWG56" s="236"/>
      <c r="JWH56" s="236"/>
      <c r="JWI56" s="236"/>
      <c r="JWJ56" s="236"/>
      <c r="JWK56" s="236"/>
      <c r="JWL56" s="236"/>
      <c r="JWM56" s="236"/>
      <c r="JWN56" s="236"/>
      <c r="JWO56" s="236"/>
      <c r="JWP56" s="236"/>
      <c r="JWQ56" s="236"/>
      <c r="JWR56" s="236"/>
      <c r="JWS56" s="236"/>
      <c r="JWT56" s="236"/>
      <c r="JWU56" s="236"/>
      <c r="JWV56" s="236"/>
      <c r="JWW56" s="236"/>
      <c r="JWX56" s="236"/>
      <c r="JWY56" s="236"/>
      <c r="JWZ56" s="236"/>
      <c r="JXA56" s="236"/>
      <c r="JXB56" s="236"/>
      <c r="JXC56" s="236"/>
      <c r="JXD56" s="236"/>
      <c r="JXE56" s="236"/>
      <c r="JXF56" s="236"/>
      <c r="JXG56" s="236"/>
      <c r="JXH56" s="236"/>
      <c r="JXI56" s="236"/>
      <c r="JXJ56" s="236"/>
      <c r="JXK56" s="236"/>
      <c r="JXL56" s="236"/>
      <c r="JXM56" s="236"/>
      <c r="JXN56" s="236"/>
      <c r="JXO56" s="236"/>
      <c r="JXP56" s="236"/>
      <c r="JXQ56" s="236"/>
      <c r="JXR56" s="236"/>
      <c r="JXS56" s="236"/>
      <c r="JXT56" s="236"/>
      <c r="JXU56" s="236"/>
      <c r="JXV56" s="236"/>
      <c r="JXW56" s="236"/>
      <c r="JXX56" s="236"/>
      <c r="JXY56" s="236"/>
      <c r="JXZ56" s="236"/>
      <c r="JYA56" s="236"/>
      <c r="JYB56" s="236"/>
      <c r="JYC56" s="236"/>
      <c r="JYD56" s="236"/>
      <c r="JYE56" s="236"/>
      <c r="JYF56" s="236"/>
      <c r="JYG56" s="236"/>
      <c r="JYH56" s="236"/>
      <c r="JYI56" s="236"/>
      <c r="JYJ56" s="236"/>
      <c r="JYK56" s="236"/>
      <c r="JYL56" s="236"/>
      <c r="JYM56" s="236"/>
      <c r="JYN56" s="236"/>
      <c r="JYO56" s="236"/>
      <c r="JYP56" s="236"/>
      <c r="JYQ56" s="236"/>
      <c r="JYR56" s="236"/>
      <c r="JYS56" s="236"/>
      <c r="JYT56" s="236"/>
      <c r="JYU56" s="236"/>
      <c r="JYV56" s="236"/>
      <c r="JYW56" s="236"/>
      <c r="JYX56" s="236"/>
      <c r="JYY56" s="236"/>
      <c r="JYZ56" s="236"/>
      <c r="JZA56" s="236"/>
      <c r="JZB56" s="236"/>
      <c r="JZC56" s="236"/>
      <c r="JZD56" s="236"/>
      <c r="JZE56" s="236"/>
      <c r="JZF56" s="236"/>
      <c r="JZG56" s="236"/>
      <c r="JZH56" s="236"/>
      <c r="JZI56" s="236"/>
      <c r="JZJ56" s="236"/>
      <c r="JZK56" s="236"/>
      <c r="JZL56" s="236"/>
      <c r="JZM56" s="236"/>
      <c r="JZN56" s="236"/>
      <c r="JZO56" s="236"/>
      <c r="JZP56" s="236"/>
      <c r="JZQ56" s="236"/>
      <c r="JZR56" s="236"/>
      <c r="JZS56" s="236"/>
      <c r="JZT56" s="236"/>
      <c r="JZU56" s="236"/>
      <c r="JZV56" s="236"/>
      <c r="JZW56" s="236"/>
      <c r="JZX56" s="236"/>
      <c r="JZY56" s="236"/>
      <c r="JZZ56" s="236"/>
      <c r="KAA56" s="236"/>
      <c r="KAB56" s="236"/>
      <c r="KAC56" s="236"/>
      <c r="KAD56" s="236"/>
      <c r="KAE56" s="236"/>
      <c r="KAF56" s="236"/>
      <c r="KAG56" s="236"/>
      <c r="KAH56" s="236"/>
      <c r="KAI56" s="236"/>
      <c r="KAJ56" s="236"/>
      <c r="KAK56" s="236"/>
      <c r="KAL56" s="236"/>
      <c r="KAM56" s="236"/>
      <c r="KAN56" s="236"/>
      <c r="KAO56" s="236"/>
      <c r="KAP56" s="236"/>
      <c r="KAQ56" s="236"/>
      <c r="KAR56" s="236"/>
      <c r="KAS56" s="236"/>
      <c r="KAT56" s="236"/>
      <c r="KAU56" s="236"/>
      <c r="KAV56" s="236"/>
      <c r="KAW56" s="236"/>
      <c r="KAX56" s="236"/>
      <c r="KAY56" s="236"/>
      <c r="KAZ56" s="236"/>
      <c r="KBA56" s="236"/>
      <c r="KBB56" s="236"/>
      <c r="KBC56" s="236"/>
      <c r="KBD56" s="236"/>
      <c r="KBE56" s="236"/>
      <c r="KBF56" s="236"/>
      <c r="KBG56" s="236"/>
      <c r="KBH56" s="236"/>
      <c r="KBI56" s="236"/>
      <c r="KBJ56" s="236"/>
      <c r="KBK56" s="236"/>
      <c r="KBL56" s="236"/>
      <c r="KBM56" s="236"/>
      <c r="KBN56" s="236"/>
      <c r="KBO56" s="236"/>
      <c r="KBP56" s="236"/>
      <c r="KBQ56" s="236"/>
      <c r="KBR56" s="236"/>
      <c r="KBS56" s="236"/>
      <c r="KBT56" s="236"/>
      <c r="KBU56" s="236"/>
      <c r="KBV56" s="236"/>
      <c r="KBW56" s="236"/>
      <c r="KBX56" s="236"/>
      <c r="KBY56" s="236"/>
      <c r="KBZ56" s="236"/>
      <c r="KCA56" s="236"/>
      <c r="KCB56" s="236"/>
      <c r="KCC56" s="236"/>
      <c r="KCD56" s="236"/>
      <c r="KCE56" s="236"/>
      <c r="KCF56" s="236"/>
      <c r="KCG56" s="236"/>
      <c r="KCH56" s="236"/>
      <c r="KCI56" s="236"/>
      <c r="KCJ56" s="236"/>
      <c r="KCK56" s="236"/>
      <c r="KCL56" s="236"/>
      <c r="KCM56" s="236"/>
      <c r="KCN56" s="236"/>
      <c r="KCO56" s="236"/>
      <c r="KCP56" s="236"/>
      <c r="KCQ56" s="236"/>
      <c r="KCR56" s="236"/>
      <c r="KCS56" s="236"/>
      <c r="KCT56" s="236"/>
      <c r="KCU56" s="236"/>
      <c r="KCV56" s="236"/>
      <c r="KCW56" s="236"/>
      <c r="KCX56" s="236"/>
      <c r="KCY56" s="236"/>
      <c r="KCZ56" s="236"/>
      <c r="KDA56" s="236"/>
      <c r="KDB56" s="236"/>
      <c r="KDC56" s="236"/>
      <c r="KDD56" s="236"/>
      <c r="KDE56" s="236"/>
      <c r="KDF56" s="236"/>
      <c r="KDG56" s="236"/>
      <c r="KDH56" s="236"/>
      <c r="KDI56" s="236"/>
      <c r="KDJ56" s="236"/>
      <c r="KDK56" s="236"/>
      <c r="KDL56" s="236"/>
      <c r="KDM56" s="236"/>
      <c r="KDN56" s="236"/>
      <c r="KDO56" s="236"/>
      <c r="KDP56" s="236"/>
      <c r="KDQ56" s="236"/>
      <c r="KDR56" s="236"/>
      <c r="KDS56" s="236"/>
      <c r="KDT56" s="236"/>
      <c r="KDU56" s="236"/>
      <c r="KDV56" s="236"/>
      <c r="KDW56" s="236"/>
      <c r="KDX56" s="236"/>
      <c r="KDY56" s="236"/>
      <c r="KDZ56" s="236"/>
      <c r="KEA56" s="236"/>
      <c r="KEB56" s="236"/>
      <c r="KEC56" s="236"/>
      <c r="KED56" s="236"/>
      <c r="KEE56" s="236"/>
      <c r="KEF56" s="236"/>
      <c r="KEG56" s="236"/>
      <c r="KEH56" s="236"/>
      <c r="KEI56" s="236"/>
      <c r="KEJ56" s="236"/>
      <c r="KEK56" s="236"/>
      <c r="KEL56" s="236"/>
      <c r="KEM56" s="236"/>
      <c r="KEN56" s="236"/>
      <c r="KEO56" s="236"/>
      <c r="KEP56" s="236"/>
      <c r="KEQ56" s="236"/>
      <c r="KER56" s="236"/>
      <c r="KES56" s="236"/>
      <c r="KET56" s="236"/>
      <c r="KEU56" s="236"/>
      <c r="KEV56" s="236"/>
      <c r="KEW56" s="236"/>
      <c r="KEX56" s="236"/>
      <c r="KEY56" s="236"/>
      <c r="KEZ56" s="236"/>
      <c r="KFA56" s="236"/>
      <c r="KFB56" s="236"/>
      <c r="KFC56" s="236"/>
      <c r="KFD56" s="236"/>
      <c r="KFE56" s="236"/>
      <c r="KFF56" s="236"/>
      <c r="KFG56" s="236"/>
      <c r="KFH56" s="236"/>
      <c r="KFI56" s="236"/>
      <c r="KFJ56" s="236"/>
      <c r="KFK56" s="236"/>
      <c r="KFL56" s="236"/>
      <c r="KFM56" s="236"/>
      <c r="KFN56" s="236"/>
      <c r="KFO56" s="236"/>
      <c r="KFP56" s="236"/>
      <c r="KFQ56" s="236"/>
      <c r="KFR56" s="236"/>
      <c r="KFS56" s="236"/>
      <c r="KFT56" s="236"/>
      <c r="KFU56" s="236"/>
      <c r="KFV56" s="236"/>
      <c r="KFW56" s="236"/>
      <c r="KFX56" s="236"/>
      <c r="KFY56" s="236"/>
      <c r="KFZ56" s="236"/>
      <c r="KGA56" s="236"/>
      <c r="KGB56" s="236"/>
      <c r="KGC56" s="236"/>
      <c r="KGD56" s="236"/>
      <c r="KGE56" s="236"/>
      <c r="KGF56" s="236"/>
      <c r="KGG56" s="236"/>
      <c r="KGH56" s="236"/>
      <c r="KGI56" s="236"/>
      <c r="KGJ56" s="236"/>
      <c r="KGK56" s="236"/>
      <c r="KGL56" s="236"/>
      <c r="KGM56" s="236"/>
      <c r="KGN56" s="236"/>
      <c r="KGO56" s="236"/>
      <c r="KGP56" s="236"/>
      <c r="KGQ56" s="236"/>
      <c r="KGR56" s="236"/>
      <c r="KGS56" s="236"/>
      <c r="KGT56" s="236"/>
      <c r="KGU56" s="236"/>
      <c r="KGV56" s="236"/>
      <c r="KGW56" s="236"/>
      <c r="KGX56" s="236"/>
      <c r="KGY56" s="236"/>
      <c r="KGZ56" s="236"/>
      <c r="KHA56" s="236"/>
      <c r="KHB56" s="236"/>
      <c r="KHC56" s="236"/>
      <c r="KHD56" s="236"/>
      <c r="KHE56" s="236"/>
      <c r="KHF56" s="236"/>
      <c r="KHG56" s="236"/>
      <c r="KHH56" s="236"/>
      <c r="KHI56" s="236"/>
      <c r="KHJ56" s="236"/>
      <c r="KHK56" s="236"/>
      <c r="KHL56" s="236"/>
      <c r="KHM56" s="236"/>
      <c r="KHN56" s="236"/>
      <c r="KHO56" s="236"/>
      <c r="KHP56" s="236"/>
      <c r="KHQ56" s="236"/>
      <c r="KHR56" s="236"/>
      <c r="KHS56" s="236"/>
      <c r="KHT56" s="236"/>
      <c r="KHU56" s="236"/>
      <c r="KHV56" s="236"/>
      <c r="KHW56" s="236"/>
      <c r="KHX56" s="236"/>
      <c r="KHY56" s="236"/>
      <c r="KHZ56" s="236"/>
      <c r="KIA56" s="236"/>
      <c r="KIB56" s="236"/>
      <c r="KIC56" s="236"/>
      <c r="KID56" s="236"/>
      <c r="KIE56" s="236"/>
      <c r="KIF56" s="236"/>
      <c r="KIG56" s="236"/>
      <c r="KIH56" s="236"/>
      <c r="KII56" s="236"/>
      <c r="KIJ56" s="236"/>
      <c r="KIK56" s="236"/>
      <c r="KIL56" s="236"/>
      <c r="KIM56" s="236"/>
      <c r="KIN56" s="236"/>
      <c r="KIO56" s="236"/>
      <c r="KIP56" s="236"/>
      <c r="KIQ56" s="236"/>
      <c r="KIR56" s="236"/>
      <c r="KIS56" s="236"/>
      <c r="KIT56" s="236"/>
      <c r="KIU56" s="236"/>
      <c r="KIV56" s="236"/>
      <c r="KIW56" s="236"/>
      <c r="KIX56" s="236"/>
      <c r="KIY56" s="236"/>
      <c r="KIZ56" s="236"/>
      <c r="KJA56" s="236"/>
      <c r="KJB56" s="236"/>
      <c r="KJC56" s="236"/>
      <c r="KJD56" s="236"/>
      <c r="KJE56" s="236"/>
      <c r="KJF56" s="236"/>
      <c r="KJG56" s="236"/>
      <c r="KJH56" s="236"/>
      <c r="KJI56" s="236"/>
      <c r="KJJ56" s="236"/>
      <c r="KJK56" s="236"/>
      <c r="KJL56" s="236"/>
      <c r="KJM56" s="236"/>
      <c r="KJN56" s="236"/>
      <c r="KJO56" s="236"/>
      <c r="KJP56" s="236"/>
      <c r="KJQ56" s="236"/>
      <c r="KJR56" s="236"/>
      <c r="KJS56" s="236"/>
      <c r="KJT56" s="236"/>
      <c r="KJU56" s="236"/>
      <c r="KJV56" s="236"/>
      <c r="KJW56" s="236"/>
      <c r="KJX56" s="236"/>
      <c r="KJY56" s="236"/>
      <c r="KJZ56" s="236"/>
      <c r="KKA56" s="236"/>
      <c r="KKB56" s="236"/>
      <c r="KKC56" s="236"/>
      <c r="KKD56" s="236"/>
      <c r="KKE56" s="236"/>
      <c r="KKF56" s="236"/>
      <c r="KKG56" s="236"/>
      <c r="KKH56" s="236"/>
      <c r="KKI56" s="236"/>
      <c r="KKJ56" s="236"/>
      <c r="KKK56" s="236"/>
      <c r="KKL56" s="236"/>
      <c r="KKM56" s="236"/>
      <c r="KKN56" s="236"/>
      <c r="KKO56" s="236"/>
      <c r="KKP56" s="236"/>
      <c r="KKQ56" s="236"/>
      <c r="KKR56" s="236"/>
      <c r="KKS56" s="236"/>
      <c r="KKT56" s="236"/>
      <c r="KKU56" s="236"/>
      <c r="KKV56" s="236"/>
      <c r="KKW56" s="236"/>
      <c r="KKX56" s="236"/>
      <c r="KKY56" s="236"/>
      <c r="KKZ56" s="236"/>
      <c r="KLA56" s="236"/>
      <c r="KLB56" s="236"/>
      <c r="KLC56" s="236"/>
      <c r="KLD56" s="236"/>
      <c r="KLE56" s="236"/>
      <c r="KLF56" s="236"/>
      <c r="KLG56" s="236"/>
      <c r="KLH56" s="236"/>
      <c r="KLI56" s="236"/>
      <c r="KLJ56" s="236"/>
      <c r="KLK56" s="236"/>
      <c r="KLL56" s="236"/>
      <c r="KLM56" s="236"/>
      <c r="KLN56" s="236"/>
      <c r="KLO56" s="236"/>
      <c r="KLP56" s="236"/>
      <c r="KLQ56" s="236"/>
      <c r="KLR56" s="236"/>
      <c r="KLS56" s="236"/>
      <c r="KLT56" s="236"/>
      <c r="KLU56" s="236"/>
      <c r="KLV56" s="236"/>
      <c r="KLW56" s="236"/>
      <c r="KLX56" s="236"/>
      <c r="KLY56" s="236"/>
      <c r="KLZ56" s="236"/>
      <c r="KMA56" s="236"/>
      <c r="KMB56" s="236"/>
      <c r="KMC56" s="236"/>
      <c r="KMD56" s="236"/>
      <c r="KME56" s="236"/>
      <c r="KMF56" s="236"/>
      <c r="KMG56" s="236"/>
      <c r="KMH56" s="236"/>
      <c r="KMI56" s="236"/>
      <c r="KMJ56" s="236"/>
      <c r="KMK56" s="236"/>
      <c r="KML56" s="236"/>
      <c r="KMM56" s="236"/>
      <c r="KMN56" s="236"/>
      <c r="KMO56" s="236"/>
      <c r="KMP56" s="236"/>
      <c r="KMQ56" s="236"/>
      <c r="KMR56" s="236"/>
      <c r="KMS56" s="236"/>
      <c r="KMT56" s="236"/>
      <c r="KMU56" s="236"/>
      <c r="KMV56" s="236"/>
      <c r="KMW56" s="236"/>
      <c r="KMX56" s="236"/>
      <c r="KMY56" s="236"/>
      <c r="KMZ56" s="236"/>
      <c r="KNA56" s="236"/>
      <c r="KNB56" s="236"/>
      <c r="KNC56" s="236"/>
      <c r="KND56" s="236"/>
      <c r="KNE56" s="236"/>
      <c r="KNF56" s="236"/>
      <c r="KNG56" s="236"/>
      <c r="KNH56" s="236"/>
      <c r="KNI56" s="236"/>
      <c r="KNJ56" s="236"/>
      <c r="KNK56" s="236"/>
      <c r="KNL56" s="236"/>
      <c r="KNM56" s="236"/>
      <c r="KNN56" s="236"/>
      <c r="KNO56" s="236"/>
      <c r="KNP56" s="236"/>
      <c r="KNQ56" s="236"/>
      <c r="KNR56" s="236"/>
      <c r="KNS56" s="236"/>
      <c r="KNT56" s="236"/>
      <c r="KNU56" s="236"/>
      <c r="KNV56" s="236"/>
      <c r="KNW56" s="236"/>
      <c r="KNX56" s="236"/>
      <c r="KNY56" s="236"/>
      <c r="KNZ56" s="236"/>
      <c r="KOA56" s="236"/>
      <c r="KOB56" s="236"/>
      <c r="KOC56" s="236"/>
      <c r="KOD56" s="236"/>
      <c r="KOE56" s="236"/>
      <c r="KOF56" s="236"/>
      <c r="KOG56" s="236"/>
      <c r="KOH56" s="236"/>
      <c r="KOI56" s="236"/>
      <c r="KOJ56" s="236"/>
      <c r="KOK56" s="236"/>
      <c r="KOL56" s="236"/>
      <c r="KOM56" s="236"/>
      <c r="KON56" s="236"/>
      <c r="KOO56" s="236"/>
      <c r="KOP56" s="236"/>
      <c r="KOQ56" s="236"/>
      <c r="KOR56" s="236"/>
      <c r="KOS56" s="236"/>
      <c r="KOT56" s="236"/>
      <c r="KOU56" s="236"/>
      <c r="KOV56" s="236"/>
      <c r="KOW56" s="236"/>
      <c r="KOX56" s="236"/>
      <c r="KOY56" s="236"/>
      <c r="KOZ56" s="236"/>
      <c r="KPA56" s="236"/>
      <c r="KPB56" s="236"/>
      <c r="KPC56" s="236"/>
      <c r="KPD56" s="236"/>
      <c r="KPE56" s="236"/>
      <c r="KPF56" s="236"/>
      <c r="KPG56" s="236"/>
      <c r="KPH56" s="236"/>
      <c r="KPI56" s="236"/>
      <c r="KPJ56" s="236"/>
      <c r="KPK56" s="236"/>
      <c r="KPL56" s="236"/>
      <c r="KPM56" s="236"/>
      <c r="KPN56" s="236"/>
      <c r="KPO56" s="236"/>
      <c r="KPP56" s="236"/>
      <c r="KPQ56" s="236"/>
      <c r="KPR56" s="236"/>
      <c r="KPS56" s="236"/>
      <c r="KPT56" s="236"/>
      <c r="KPU56" s="236"/>
      <c r="KPV56" s="236"/>
      <c r="KPW56" s="236"/>
      <c r="KPX56" s="236"/>
      <c r="KPY56" s="236"/>
      <c r="KPZ56" s="236"/>
      <c r="KQA56" s="236"/>
      <c r="KQB56" s="236"/>
      <c r="KQC56" s="236"/>
      <c r="KQD56" s="236"/>
      <c r="KQE56" s="236"/>
      <c r="KQF56" s="236"/>
      <c r="KQG56" s="236"/>
      <c r="KQH56" s="236"/>
      <c r="KQI56" s="236"/>
      <c r="KQJ56" s="236"/>
      <c r="KQK56" s="236"/>
      <c r="KQL56" s="236"/>
      <c r="KQM56" s="236"/>
      <c r="KQN56" s="236"/>
      <c r="KQO56" s="236"/>
      <c r="KQP56" s="236"/>
      <c r="KQQ56" s="236"/>
      <c r="KQR56" s="236"/>
      <c r="KQS56" s="236"/>
      <c r="KQT56" s="236"/>
      <c r="KQU56" s="236"/>
      <c r="KQV56" s="236"/>
      <c r="KQW56" s="236"/>
      <c r="KQX56" s="236"/>
      <c r="KQY56" s="236"/>
      <c r="KQZ56" s="236"/>
      <c r="KRA56" s="236"/>
      <c r="KRB56" s="236"/>
      <c r="KRC56" s="236"/>
      <c r="KRD56" s="236"/>
      <c r="KRE56" s="236"/>
      <c r="KRF56" s="236"/>
      <c r="KRG56" s="236"/>
      <c r="KRH56" s="236"/>
      <c r="KRI56" s="236"/>
      <c r="KRJ56" s="236"/>
      <c r="KRK56" s="236"/>
      <c r="KRL56" s="236"/>
      <c r="KRM56" s="236"/>
      <c r="KRN56" s="236"/>
      <c r="KRO56" s="236"/>
      <c r="KRP56" s="236"/>
      <c r="KRQ56" s="236"/>
      <c r="KRR56" s="236"/>
      <c r="KRS56" s="236"/>
      <c r="KRT56" s="236"/>
      <c r="KRU56" s="236"/>
      <c r="KRV56" s="236"/>
      <c r="KRW56" s="236"/>
      <c r="KRX56" s="236"/>
      <c r="KRY56" s="236"/>
      <c r="KRZ56" s="236"/>
      <c r="KSA56" s="236"/>
      <c r="KSB56" s="236"/>
      <c r="KSC56" s="236"/>
      <c r="KSD56" s="236"/>
      <c r="KSE56" s="236"/>
      <c r="KSF56" s="236"/>
      <c r="KSG56" s="236"/>
      <c r="KSH56" s="236"/>
      <c r="KSI56" s="236"/>
      <c r="KSJ56" s="236"/>
      <c r="KSK56" s="236"/>
      <c r="KSL56" s="236"/>
      <c r="KSM56" s="236"/>
      <c r="KSN56" s="236"/>
      <c r="KSO56" s="236"/>
      <c r="KSP56" s="236"/>
      <c r="KSQ56" s="236"/>
      <c r="KSR56" s="236"/>
      <c r="KSS56" s="236"/>
      <c r="KST56" s="236"/>
      <c r="KSU56" s="236"/>
      <c r="KSV56" s="236"/>
      <c r="KSW56" s="236"/>
      <c r="KSX56" s="236"/>
      <c r="KSY56" s="236"/>
      <c r="KSZ56" s="236"/>
      <c r="KTA56" s="236"/>
      <c r="KTB56" s="236"/>
      <c r="KTC56" s="236"/>
      <c r="KTD56" s="236"/>
      <c r="KTE56" s="236"/>
      <c r="KTF56" s="236"/>
      <c r="KTG56" s="236"/>
      <c r="KTH56" s="236"/>
      <c r="KTI56" s="236"/>
      <c r="KTJ56" s="236"/>
      <c r="KTK56" s="236"/>
      <c r="KTL56" s="236"/>
      <c r="KTM56" s="236"/>
      <c r="KTN56" s="236"/>
      <c r="KTO56" s="236"/>
      <c r="KTP56" s="236"/>
      <c r="KTQ56" s="236"/>
      <c r="KTR56" s="236"/>
      <c r="KTS56" s="236"/>
      <c r="KTT56" s="236"/>
      <c r="KTU56" s="236"/>
      <c r="KTV56" s="236"/>
      <c r="KTW56" s="236"/>
      <c r="KTX56" s="236"/>
      <c r="KTY56" s="236"/>
      <c r="KTZ56" s="236"/>
      <c r="KUA56" s="236"/>
      <c r="KUB56" s="236"/>
      <c r="KUC56" s="236"/>
      <c r="KUD56" s="236"/>
      <c r="KUE56" s="236"/>
      <c r="KUF56" s="236"/>
      <c r="KUG56" s="236"/>
      <c r="KUH56" s="236"/>
      <c r="KUI56" s="236"/>
      <c r="KUJ56" s="236"/>
      <c r="KUK56" s="236"/>
      <c r="KUL56" s="236"/>
      <c r="KUM56" s="236"/>
      <c r="KUN56" s="236"/>
      <c r="KUO56" s="236"/>
      <c r="KUP56" s="236"/>
      <c r="KUQ56" s="236"/>
      <c r="KUR56" s="236"/>
      <c r="KUS56" s="236"/>
      <c r="KUT56" s="236"/>
      <c r="KUU56" s="236"/>
      <c r="KUV56" s="236"/>
      <c r="KUW56" s="236"/>
      <c r="KUX56" s="236"/>
      <c r="KUY56" s="236"/>
      <c r="KUZ56" s="236"/>
      <c r="KVA56" s="236"/>
      <c r="KVB56" s="236"/>
      <c r="KVC56" s="236"/>
      <c r="KVD56" s="236"/>
      <c r="KVE56" s="236"/>
      <c r="KVF56" s="236"/>
      <c r="KVG56" s="236"/>
      <c r="KVH56" s="236"/>
      <c r="KVI56" s="236"/>
      <c r="KVJ56" s="236"/>
      <c r="KVK56" s="236"/>
      <c r="KVL56" s="236"/>
      <c r="KVM56" s="236"/>
      <c r="KVN56" s="236"/>
      <c r="KVO56" s="236"/>
      <c r="KVP56" s="236"/>
      <c r="KVQ56" s="236"/>
      <c r="KVR56" s="236"/>
      <c r="KVS56" s="236"/>
      <c r="KVT56" s="236"/>
      <c r="KVU56" s="236"/>
      <c r="KVV56" s="236"/>
      <c r="KVW56" s="236"/>
      <c r="KVX56" s="236"/>
      <c r="KVY56" s="236"/>
      <c r="KVZ56" s="236"/>
      <c r="KWA56" s="236"/>
      <c r="KWB56" s="236"/>
      <c r="KWC56" s="236"/>
      <c r="KWD56" s="236"/>
      <c r="KWE56" s="236"/>
      <c r="KWF56" s="236"/>
      <c r="KWG56" s="236"/>
      <c r="KWH56" s="236"/>
      <c r="KWI56" s="236"/>
      <c r="KWJ56" s="236"/>
      <c r="KWK56" s="236"/>
      <c r="KWL56" s="236"/>
      <c r="KWM56" s="236"/>
      <c r="KWN56" s="236"/>
      <c r="KWO56" s="236"/>
      <c r="KWP56" s="236"/>
      <c r="KWQ56" s="236"/>
      <c r="KWR56" s="236"/>
      <c r="KWS56" s="236"/>
      <c r="KWT56" s="236"/>
      <c r="KWU56" s="236"/>
      <c r="KWV56" s="236"/>
      <c r="KWW56" s="236"/>
      <c r="KWX56" s="236"/>
      <c r="KWY56" s="236"/>
      <c r="KWZ56" s="236"/>
      <c r="KXA56" s="236"/>
      <c r="KXB56" s="236"/>
      <c r="KXC56" s="236"/>
      <c r="KXD56" s="236"/>
      <c r="KXE56" s="236"/>
      <c r="KXF56" s="236"/>
      <c r="KXG56" s="236"/>
      <c r="KXH56" s="236"/>
      <c r="KXI56" s="236"/>
      <c r="KXJ56" s="236"/>
      <c r="KXK56" s="236"/>
      <c r="KXL56" s="236"/>
      <c r="KXM56" s="236"/>
      <c r="KXN56" s="236"/>
      <c r="KXO56" s="236"/>
      <c r="KXP56" s="236"/>
      <c r="KXQ56" s="236"/>
      <c r="KXR56" s="236"/>
      <c r="KXS56" s="236"/>
      <c r="KXT56" s="236"/>
      <c r="KXU56" s="236"/>
      <c r="KXV56" s="236"/>
      <c r="KXW56" s="236"/>
      <c r="KXX56" s="236"/>
      <c r="KXY56" s="236"/>
      <c r="KXZ56" s="236"/>
      <c r="KYA56" s="236"/>
      <c r="KYB56" s="236"/>
      <c r="KYC56" s="236"/>
      <c r="KYD56" s="236"/>
      <c r="KYE56" s="236"/>
      <c r="KYF56" s="236"/>
      <c r="KYG56" s="236"/>
      <c r="KYH56" s="236"/>
      <c r="KYI56" s="236"/>
      <c r="KYJ56" s="236"/>
      <c r="KYK56" s="236"/>
      <c r="KYL56" s="236"/>
      <c r="KYM56" s="236"/>
      <c r="KYN56" s="236"/>
      <c r="KYO56" s="236"/>
      <c r="KYP56" s="236"/>
      <c r="KYQ56" s="236"/>
      <c r="KYR56" s="236"/>
      <c r="KYS56" s="236"/>
      <c r="KYT56" s="236"/>
      <c r="KYU56" s="236"/>
      <c r="KYV56" s="236"/>
      <c r="KYW56" s="236"/>
      <c r="KYX56" s="236"/>
      <c r="KYY56" s="236"/>
      <c r="KYZ56" s="236"/>
      <c r="KZA56" s="236"/>
      <c r="KZB56" s="236"/>
      <c r="KZC56" s="236"/>
      <c r="KZD56" s="236"/>
      <c r="KZE56" s="236"/>
      <c r="KZF56" s="236"/>
      <c r="KZG56" s="236"/>
      <c r="KZH56" s="236"/>
      <c r="KZI56" s="236"/>
      <c r="KZJ56" s="236"/>
      <c r="KZK56" s="236"/>
      <c r="KZL56" s="236"/>
      <c r="KZM56" s="236"/>
      <c r="KZN56" s="236"/>
      <c r="KZO56" s="236"/>
      <c r="KZP56" s="236"/>
      <c r="KZQ56" s="236"/>
      <c r="KZR56" s="236"/>
      <c r="KZS56" s="236"/>
      <c r="KZT56" s="236"/>
      <c r="KZU56" s="236"/>
      <c r="KZV56" s="236"/>
      <c r="KZW56" s="236"/>
      <c r="KZX56" s="236"/>
      <c r="KZY56" s="236"/>
      <c r="KZZ56" s="236"/>
      <c r="LAA56" s="236"/>
      <c r="LAB56" s="236"/>
      <c r="LAC56" s="236"/>
      <c r="LAD56" s="236"/>
      <c r="LAE56" s="236"/>
      <c r="LAF56" s="236"/>
      <c r="LAG56" s="236"/>
      <c r="LAH56" s="236"/>
      <c r="LAI56" s="236"/>
      <c r="LAJ56" s="236"/>
      <c r="LAK56" s="236"/>
      <c r="LAL56" s="236"/>
      <c r="LAM56" s="236"/>
      <c r="LAN56" s="236"/>
      <c r="LAO56" s="236"/>
      <c r="LAP56" s="236"/>
      <c r="LAQ56" s="236"/>
      <c r="LAR56" s="236"/>
      <c r="LAS56" s="236"/>
      <c r="LAT56" s="236"/>
      <c r="LAU56" s="236"/>
      <c r="LAV56" s="236"/>
      <c r="LAW56" s="236"/>
      <c r="LAX56" s="236"/>
      <c r="LAY56" s="236"/>
      <c r="LAZ56" s="236"/>
      <c r="LBA56" s="236"/>
      <c r="LBB56" s="236"/>
      <c r="LBC56" s="236"/>
      <c r="LBD56" s="236"/>
      <c r="LBE56" s="236"/>
      <c r="LBF56" s="236"/>
      <c r="LBG56" s="236"/>
      <c r="LBH56" s="236"/>
      <c r="LBI56" s="236"/>
      <c r="LBJ56" s="236"/>
      <c r="LBK56" s="236"/>
      <c r="LBL56" s="236"/>
      <c r="LBM56" s="236"/>
      <c r="LBN56" s="236"/>
      <c r="LBO56" s="236"/>
      <c r="LBP56" s="236"/>
      <c r="LBQ56" s="236"/>
      <c r="LBR56" s="236"/>
      <c r="LBS56" s="236"/>
      <c r="LBT56" s="236"/>
      <c r="LBU56" s="236"/>
      <c r="LBV56" s="236"/>
      <c r="LBW56" s="236"/>
      <c r="LBX56" s="236"/>
      <c r="LBY56" s="236"/>
      <c r="LBZ56" s="236"/>
      <c r="LCA56" s="236"/>
      <c r="LCB56" s="236"/>
      <c r="LCC56" s="236"/>
      <c r="LCD56" s="236"/>
      <c r="LCE56" s="236"/>
      <c r="LCF56" s="236"/>
      <c r="LCG56" s="236"/>
      <c r="LCH56" s="236"/>
      <c r="LCI56" s="236"/>
      <c r="LCJ56" s="236"/>
      <c r="LCK56" s="236"/>
      <c r="LCL56" s="236"/>
      <c r="LCM56" s="236"/>
      <c r="LCN56" s="236"/>
      <c r="LCO56" s="236"/>
      <c r="LCP56" s="236"/>
      <c r="LCQ56" s="236"/>
      <c r="LCR56" s="236"/>
      <c r="LCS56" s="236"/>
      <c r="LCT56" s="236"/>
      <c r="LCU56" s="236"/>
      <c r="LCV56" s="236"/>
      <c r="LCW56" s="236"/>
      <c r="LCX56" s="236"/>
      <c r="LCY56" s="236"/>
      <c r="LCZ56" s="236"/>
      <c r="LDA56" s="236"/>
      <c r="LDB56" s="236"/>
      <c r="LDC56" s="236"/>
      <c r="LDD56" s="236"/>
      <c r="LDE56" s="236"/>
      <c r="LDF56" s="236"/>
      <c r="LDG56" s="236"/>
      <c r="LDH56" s="236"/>
      <c r="LDI56" s="236"/>
      <c r="LDJ56" s="236"/>
      <c r="LDK56" s="236"/>
      <c r="LDL56" s="236"/>
      <c r="LDM56" s="236"/>
      <c r="LDN56" s="236"/>
      <c r="LDO56" s="236"/>
      <c r="LDP56" s="236"/>
      <c r="LDQ56" s="236"/>
      <c r="LDR56" s="236"/>
      <c r="LDS56" s="236"/>
      <c r="LDT56" s="236"/>
      <c r="LDU56" s="236"/>
      <c r="LDV56" s="236"/>
      <c r="LDW56" s="236"/>
      <c r="LDX56" s="236"/>
      <c r="LDY56" s="236"/>
      <c r="LDZ56" s="236"/>
      <c r="LEA56" s="236"/>
      <c r="LEB56" s="236"/>
      <c r="LEC56" s="236"/>
      <c r="LED56" s="236"/>
      <c r="LEE56" s="236"/>
      <c r="LEF56" s="236"/>
      <c r="LEG56" s="236"/>
      <c r="LEH56" s="236"/>
      <c r="LEI56" s="236"/>
      <c r="LEJ56" s="236"/>
      <c r="LEK56" s="236"/>
      <c r="LEL56" s="236"/>
      <c r="LEM56" s="236"/>
      <c r="LEN56" s="236"/>
      <c r="LEO56" s="236"/>
      <c r="LEP56" s="236"/>
      <c r="LEQ56" s="236"/>
      <c r="LER56" s="236"/>
      <c r="LES56" s="236"/>
      <c r="LET56" s="236"/>
      <c r="LEU56" s="236"/>
      <c r="LEV56" s="236"/>
      <c r="LEW56" s="236"/>
      <c r="LEX56" s="236"/>
      <c r="LEY56" s="236"/>
      <c r="LEZ56" s="236"/>
      <c r="LFA56" s="236"/>
      <c r="LFB56" s="236"/>
      <c r="LFC56" s="236"/>
      <c r="LFD56" s="236"/>
      <c r="LFE56" s="236"/>
      <c r="LFF56" s="236"/>
      <c r="LFG56" s="236"/>
      <c r="LFH56" s="236"/>
      <c r="LFI56" s="236"/>
      <c r="LFJ56" s="236"/>
      <c r="LFK56" s="236"/>
      <c r="LFL56" s="236"/>
      <c r="LFM56" s="236"/>
      <c r="LFN56" s="236"/>
      <c r="LFO56" s="236"/>
      <c r="LFP56" s="236"/>
      <c r="LFQ56" s="236"/>
      <c r="LFR56" s="236"/>
      <c r="LFS56" s="236"/>
      <c r="LFT56" s="236"/>
      <c r="LFU56" s="236"/>
      <c r="LFV56" s="236"/>
      <c r="LFW56" s="236"/>
      <c r="LFX56" s="236"/>
      <c r="LFY56" s="236"/>
      <c r="LFZ56" s="236"/>
      <c r="LGA56" s="236"/>
      <c r="LGB56" s="236"/>
      <c r="LGC56" s="236"/>
      <c r="LGD56" s="236"/>
      <c r="LGE56" s="236"/>
      <c r="LGF56" s="236"/>
      <c r="LGG56" s="236"/>
      <c r="LGH56" s="236"/>
      <c r="LGI56" s="236"/>
      <c r="LGJ56" s="236"/>
      <c r="LGK56" s="236"/>
      <c r="LGL56" s="236"/>
      <c r="LGM56" s="236"/>
      <c r="LGN56" s="236"/>
      <c r="LGO56" s="236"/>
      <c r="LGP56" s="236"/>
      <c r="LGQ56" s="236"/>
      <c r="LGR56" s="236"/>
      <c r="LGS56" s="236"/>
      <c r="LGT56" s="236"/>
      <c r="LGU56" s="236"/>
      <c r="LGV56" s="236"/>
      <c r="LGW56" s="236"/>
      <c r="LGX56" s="236"/>
      <c r="LGY56" s="236"/>
      <c r="LGZ56" s="236"/>
      <c r="LHA56" s="236"/>
      <c r="LHB56" s="236"/>
      <c r="LHC56" s="236"/>
      <c r="LHD56" s="236"/>
      <c r="LHE56" s="236"/>
      <c r="LHF56" s="236"/>
      <c r="LHG56" s="236"/>
      <c r="LHH56" s="236"/>
      <c r="LHI56" s="236"/>
      <c r="LHJ56" s="236"/>
      <c r="LHK56" s="236"/>
      <c r="LHL56" s="236"/>
      <c r="LHM56" s="236"/>
      <c r="LHN56" s="236"/>
      <c r="LHO56" s="236"/>
      <c r="LHP56" s="236"/>
      <c r="LHQ56" s="236"/>
      <c r="LHR56" s="236"/>
      <c r="LHS56" s="236"/>
      <c r="LHT56" s="236"/>
      <c r="LHU56" s="236"/>
      <c r="LHV56" s="236"/>
      <c r="LHW56" s="236"/>
      <c r="LHX56" s="236"/>
      <c r="LHY56" s="236"/>
      <c r="LHZ56" s="236"/>
      <c r="LIA56" s="236"/>
      <c r="LIB56" s="236"/>
      <c r="LIC56" s="236"/>
      <c r="LID56" s="236"/>
      <c r="LIE56" s="236"/>
      <c r="LIF56" s="236"/>
      <c r="LIG56" s="236"/>
      <c r="LIH56" s="236"/>
      <c r="LII56" s="236"/>
      <c r="LIJ56" s="236"/>
      <c r="LIK56" s="236"/>
      <c r="LIL56" s="236"/>
      <c r="LIM56" s="236"/>
      <c r="LIN56" s="236"/>
      <c r="LIO56" s="236"/>
      <c r="LIP56" s="236"/>
      <c r="LIQ56" s="236"/>
      <c r="LIR56" s="236"/>
      <c r="LIS56" s="236"/>
      <c r="LIT56" s="236"/>
      <c r="LIU56" s="236"/>
      <c r="LIV56" s="236"/>
      <c r="LIW56" s="236"/>
      <c r="LIX56" s="236"/>
      <c r="LIY56" s="236"/>
      <c r="LIZ56" s="236"/>
      <c r="LJA56" s="236"/>
      <c r="LJB56" s="236"/>
      <c r="LJC56" s="236"/>
      <c r="LJD56" s="236"/>
      <c r="LJE56" s="236"/>
      <c r="LJF56" s="236"/>
      <c r="LJG56" s="236"/>
      <c r="LJH56" s="236"/>
      <c r="LJI56" s="236"/>
      <c r="LJJ56" s="236"/>
      <c r="LJK56" s="236"/>
      <c r="LJL56" s="236"/>
      <c r="LJM56" s="236"/>
      <c r="LJN56" s="236"/>
      <c r="LJO56" s="236"/>
      <c r="LJP56" s="236"/>
      <c r="LJQ56" s="236"/>
      <c r="LJR56" s="236"/>
      <c r="LJS56" s="236"/>
      <c r="LJT56" s="236"/>
      <c r="LJU56" s="236"/>
      <c r="LJV56" s="236"/>
      <c r="LJW56" s="236"/>
      <c r="LJX56" s="236"/>
      <c r="LJY56" s="236"/>
      <c r="LJZ56" s="236"/>
      <c r="LKA56" s="236"/>
      <c r="LKB56" s="236"/>
      <c r="LKC56" s="236"/>
      <c r="LKD56" s="236"/>
      <c r="LKE56" s="236"/>
      <c r="LKF56" s="236"/>
      <c r="LKG56" s="236"/>
      <c r="LKH56" s="236"/>
      <c r="LKI56" s="236"/>
      <c r="LKJ56" s="236"/>
      <c r="LKK56" s="236"/>
      <c r="LKL56" s="236"/>
      <c r="LKM56" s="236"/>
      <c r="LKN56" s="236"/>
      <c r="LKO56" s="236"/>
      <c r="LKP56" s="236"/>
      <c r="LKQ56" s="236"/>
      <c r="LKR56" s="236"/>
      <c r="LKS56" s="236"/>
      <c r="LKT56" s="236"/>
      <c r="LKU56" s="236"/>
      <c r="LKV56" s="236"/>
      <c r="LKW56" s="236"/>
      <c r="LKX56" s="236"/>
      <c r="LKY56" s="236"/>
      <c r="LKZ56" s="236"/>
      <c r="LLA56" s="236"/>
      <c r="LLB56" s="236"/>
      <c r="LLC56" s="236"/>
      <c r="LLD56" s="236"/>
      <c r="LLE56" s="236"/>
      <c r="LLF56" s="236"/>
      <c r="LLG56" s="236"/>
      <c r="LLH56" s="236"/>
      <c r="LLI56" s="236"/>
      <c r="LLJ56" s="236"/>
      <c r="LLK56" s="236"/>
      <c r="LLL56" s="236"/>
      <c r="LLM56" s="236"/>
      <c r="LLN56" s="236"/>
      <c r="LLO56" s="236"/>
      <c r="LLP56" s="236"/>
      <c r="LLQ56" s="236"/>
      <c r="LLR56" s="236"/>
      <c r="LLS56" s="236"/>
      <c r="LLT56" s="236"/>
      <c r="LLU56" s="236"/>
      <c r="LLV56" s="236"/>
      <c r="LLW56" s="236"/>
      <c r="LLX56" s="236"/>
      <c r="LLY56" s="236"/>
      <c r="LLZ56" s="236"/>
      <c r="LMA56" s="236"/>
      <c r="LMB56" s="236"/>
      <c r="LMC56" s="236"/>
      <c r="LMD56" s="236"/>
      <c r="LME56" s="236"/>
      <c r="LMF56" s="236"/>
      <c r="LMG56" s="236"/>
      <c r="LMH56" s="236"/>
      <c r="LMI56" s="236"/>
      <c r="LMJ56" s="236"/>
      <c r="LMK56" s="236"/>
      <c r="LML56" s="236"/>
      <c r="LMM56" s="236"/>
      <c r="LMN56" s="236"/>
      <c r="LMO56" s="236"/>
      <c r="LMP56" s="236"/>
      <c r="LMQ56" s="236"/>
      <c r="LMR56" s="236"/>
      <c r="LMS56" s="236"/>
      <c r="LMT56" s="236"/>
      <c r="LMU56" s="236"/>
      <c r="LMV56" s="236"/>
      <c r="LMW56" s="236"/>
      <c r="LMX56" s="236"/>
      <c r="LMY56" s="236"/>
      <c r="LMZ56" s="236"/>
      <c r="LNA56" s="236"/>
      <c r="LNB56" s="236"/>
      <c r="LNC56" s="236"/>
      <c r="LND56" s="236"/>
      <c r="LNE56" s="236"/>
      <c r="LNF56" s="236"/>
      <c r="LNG56" s="236"/>
      <c r="LNH56" s="236"/>
      <c r="LNI56" s="236"/>
      <c r="LNJ56" s="236"/>
      <c r="LNK56" s="236"/>
      <c r="LNL56" s="236"/>
      <c r="LNM56" s="236"/>
      <c r="LNN56" s="236"/>
      <c r="LNO56" s="236"/>
      <c r="LNP56" s="236"/>
      <c r="LNQ56" s="236"/>
      <c r="LNR56" s="236"/>
      <c r="LNS56" s="236"/>
      <c r="LNT56" s="236"/>
      <c r="LNU56" s="236"/>
      <c r="LNV56" s="236"/>
      <c r="LNW56" s="236"/>
      <c r="LNX56" s="236"/>
      <c r="LNY56" s="236"/>
      <c r="LNZ56" s="236"/>
      <c r="LOA56" s="236"/>
      <c r="LOB56" s="236"/>
      <c r="LOC56" s="236"/>
      <c r="LOD56" s="236"/>
      <c r="LOE56" s="236"/>
      <c r="LOF56" s="236"/>
      <c r="LOG56" s="236"/>
      <c r="LOH56" s="236"/>
      <c r="LOI56" s="236"/>
      <c r="LOJ56" s="236"/>
      <c r="LOK56" s="236"/>
      <c r="LOL56" s="236"/>
      <c r="LOM56" s="236"/>
      <c r="LON56" s="236"/>
      <c r="LOO56" s="236"/>
      <c r="LOP56" s="236"/>
      <c r="LOQ56" s="236"/>
      <c r="LOR56" s="236"/>
      <c r="LOS56" s="236"/>
      <c r="LOT56" s="236"/>
      <c r="LOU56" s="236"/>
      <c r="LOV56" s="236"/>
      <c r="LOW56" s="236"/>
      <c r="LOX56" s="236"/>
      <c r="LOY56" s="236"/>
      <c r="LOZ56" s="236"/>
      <c r="LPA56" s="236"/>
      <c r="LPB56" s="236"/>
      <c r="LPC56" s="236"/>
      <c r="LPD56" s="236"/>
      <c r="LPE56" s="236"/>
      <c r="LPF56" s="236"/>
      <c r="LPG56" s="236"/>
      <c r="LPH56" s="236"/>
      <c r="LPI56" s="236"/>
      <c r="LPJ56" s="236"/>
      <c r="LPK56" s="236"/>
      <c r="LPL56" s="236"/>
      <c r="LPM56" s="236"/>
      <c r="LPN56" s="236"/>
      <c r="LPO56" s="236"/>
      <c r="LPP56" s="236"/>
      <c r="LPQ56" s="236"/>
      <c r="LPR56" s="236"/>
      <c r="LPS56" s="236"/>
      <c r="LPT56" s="236"/>
      <c r="LPU56" s="236"/>
      <c r="LPV56" s="236"/>
      <c r="LPW56" s="236"/>
      <c r="LPX56" s="236"/>
      <c r="LPY56" s="236"/>
      <c r="LPZ56" s="236"/>
      <c r="LQA56" s="236"/>
      <c r="LQB56" s="236"/>
      <c r="LQC56" s="236"/>
      <c r="LQD56" s="236"/>
      <c r="LQE56" s="236"/>
      <c r="LQF56" s="236"/>
      <c r="LQG56" s="236"/>
      <c r="LQH56" s="236"/>
      <c r="LQI56" s="236"/>
      <c r="LQJ56" s="236"/>
      <c r="LQK56" s="236"/>
      <c r="LQL56" s="236"/>
      <c r="LQM56" s="236"/>
      <c r="LQN56" s="236"/>
      <c r="LQO56" s="236"/>
      <c r="LQP56" s="236"/>
      <c r="LQQ56" s="236"/>
      <c r="LQR56" s="236"/>
      <c r="LQS56" s="236"/>
      <c r="LQT56" s="236"/>
      <c r="LQU56" s="236"/>
      <c r="LQV56" s="236"/>
      <c r="LQW56" s="236"/>
      <c r="LQX56" s="236"/>
      <c r="LQY56" s="236"/>
      <c r="LQZ56" s="236"/>
      <c r="LRA56" s="236"/>
      <c r="LRB56" s="236"/>
      <c r="LRC56" s="236"/>
      <c r="LRD56" s="236"/>
      <c r="LRE56" s="236"/>
      <c r="LRF56" s="236"/>
      <c r="LRG56" s="236"/>
      <c r="LRH56" s="236"/>
      <c r="LRI56" s="236"/>
      <c r="LRJ56" s="236"/>
      <c r="LRK56" s="236"/>
      <c r="LRL56" s="236"/>
      <c r="LRM56" s="236"/>
      <c r="LRN56" s="236"/>
      <c r="LRO56" s="236"/>
      <c r="LRP56" s="236"/>
      <c r="LRQ56" s="236"/>
      <c r="LRR56" s="236"/>
      <c r="LRS56" s="236"/>
      <c r="LRT56" s="236"/>
      <c r="LRU56" s="236"/>
      <c r="LRV56" s="236"/>
      <c r="LRW56" s="236"/>
      <c r="LRX56" s="236"/>
      <c r="LRY56" s="236"/>
      <c r="LRZ56" s="236"/>
      <c r="LSA56" s="236"/>
      <c r="LSB56" s="236"/>
      <c r="LSC56" s="236"/>
      <c r="LSD56" s="236"/>
      <c r="LSE56" s="236"/>
      <c r="LSF56" s="236"/>
      <c r="LSG56" s="236"/>
      <c r="LSH56" s="236"/>
      <c r="LSI56" s="236"/>
      <c r="LSJ56" s="236"/>
      <c r="LSK56" s="236"/>
      <c r="LSL56" s="236"/>
      <c r="LSM56" s="236"/>
      <c r="LSN56" s="236"/>
      <c r="LSO56" s="236"/>
      <c r="LSP56" s="236"/>
      <c r="LSQ56" s="236"/>
      <c r="LSR56" s="236"/>
      <c r="LSS56" s="236"/>
      <c r="LST56" s="236"/>
      <c r="LSU56" s="236"/>
      <c r="LSV56" s="236"/>
      <c r="LSW56" s="236"/>
      <c r="LSX56" s="236"/>
      <c r="LSY56" s="236"/>
      <c r="LSZ56" s="236"/>
      <c r="LTA56" s="236"/>
      <c r="LTB56" s="236"/>
      <c r="LTC56" s="236"/>
      <c r="LTD56" s="236"/>
      <c r="LTE56" s="236"/>
      <c r="LTF56" s="236"/>
      <c r="LTG56" s="236"/>
      <c r="LTH56" s="236"/>
      <c r="LTI56" s="236"/>
      <c r="LTJ56" s="236"/>
      <c r="LTK56" s="236"/>
      <c r="LTL56" s="236"/>
      <c r="LTM56" s="236"/>
      <c r="LTN56" s="236"/>
      <c r="LTO56" s="236"/>
      <c r="LTP56" s="236"/>
      <c r="LTQ56" s="236"/>
      <c r="LTR56" s="236"/>
      <c r="LTS56" s="236"/>
      <c r="LTT56" s="236"/>
      <c r="LTU56" s="236"/>
      <c r="LTV56" s="236"/>
      <c r="LTW56" s="236"/>
      <c r="LTX56" s="236"/>
      <c r="LTY56" s="236"/>
      <c r="LTZ56" s="236"/>
      <c r="LUA56" s="236"/>
      <c r="LUB56" s="236"/>
      <c r="LUC56" s="236"/>
      <c r="LUD56" s="236"/>
      <c r="LUE56" s="236"/>
      <c r="LUF56" s="236"/>
      <c r="LUG56" s="236"/>
      <c r="LUH56" s="236"/>
      <c r="LUI56" s="236"/>
      <c r="LUJ56" s="236"/>
      <c r="LUK56" s="236"/>
      <c r="LUL56" s="236"/>
      <c r="LUM56" s="236"/>
      <c r="LUN56" s="236"/>
      <c r="LUO56" s="236"/>
      <c r="LUP56" s="236"/>
      <c r="LUQ56" s="236"/>
      <c r="LUR56" s="236"/>
      <c r="LUS56" s="236"/>
      <c r="LUT56" s="236"/>
      <c r="LUU56" s="236"/>
      <c r="LUV56" s="236"/>
      <c r="LUW56" s="236"/>
      <c r="LUX56" s="236"/>
      <c r="LUY56" s="236"/>
      <c r="LUZ56" s="236"/>
      <c r="LVA56" s="236"/>
      <c r="LVB56" s="236"/>
      <c r="LVC56" s="236"/>
      <c r="LVD56" s="236"/>
      <c r="LVE56" s="236"/>
      <c r="LVF56" s="236"/>
      <c r="LVG56" s="236"/>
      <c r="LVH56" s="236"/>
      <c r="LVI56" s="236"/>
      <c r="LVJ56" s="236"/>
      <c r="LVK56" s="236"/>
      <c r="LVL56" s="236"/>
      <c r="LVM56" s="236"/>
      <c r="LVN56" s="236"/>
      <c r="LVO56" s="236"/>
      <c r="LVP56" s="236"/>
      <c r="LVQ56" s="236"/>
      <c r="LVR56" s="236"/>
      <c r="LVS56" s="236"/>
      <c r="LVT56" s="236"/>
      <c r="LVU56" s="236"/>
      <c r="LVV56" s="236"/>
      <c r="LVW56" s="236"/>
      <c r="LVX56" s="236"/>
      <c r="LVY56" s="236"/>
      <c r="LVZ56" s="236"/>
      <c r="LWA56" s="236"/>
      <c r="LWB56" s="236"/>
      <c r="LWC56" s="236"/>
      <c r="LWD56" s="236"/>
      <c r="LWE56" s="236"/>
      <c r="LWF56" s="236"/>
      <c r="LWG56" s="236"/>
      <c r="LWH56" s="236"/>
      <c r="LWI56" s="236"/>
      <c r="LWJ56" s="236"/>
      <c r="LWK56" s="236"/>
      <c r="LWL56" s="236"/>
      <c r="LWM56" s="236"/>
      <c r="LWN56" s="236"/>
      <c r="LWO56" s="236"/>
      <c r="LWP56" s="236"/>
      <c r="LWQ56" s="236"/>
      <c r="LWR56" s="236"/>
      <c r="LWS56" s="236"/>
      <c r="LWT56" s="236"/>
      <c r="LWU56" s="236"/>
      <c r="LWV56" s="236"/>
      <c r="LWW56" s="236"/>
      <c r="LWX56" s="236"/>
      <c r="LWY56" s="236"/>
      <c r="LWZ56" s="236"/>
      <c r="LXA56" s="236"/>
      <c r="LXB56" s="236"/>
      <c r="LXC56" s="236"/>
      <c r="LXD56" s="236"/>
      <c r="LXE56" s="236"/>
      <c r="LXF56" s="236"/>
      <c r="LXG56" s="236"/>
      <c r="LXH56" s="236"/>
      <c r="LXI56" s="236"/>
      <c r="LXJ56" s="236"/>
      <c r="LXK56" s="236"/>
      <c r="LXL56" s="236"/>
      <c r="LXM56" s="236"/>
      <c r="LXN56" s="236"/>
      <c r="LXO56" s="236"/>
      <c r="LXP56" s="236"/>
      <c r="LXQ56" s="236"/>
      <c r="LXR56" s="236"/>
      <c r="LXS56" s="236"/>
      <c r="LXT56" s="236"/>
      <c r="LXU56" s="236"/>
      <c r="LXV56" s="236"/>
      <c r="LXW56" s="236"/>
      <c r="LXX56" s="236"/>
      <c r="LXY56" s="236"/>
      <c r="LXZ56" s="236"/>
      <c r="LYA56" s="236"/>
      <c r="LYB56" s="236"/>
      <c r="LYC56" s="236"/>
      <c r="LYD56" s="236"/>
      <c r="LYE56" s="236"/>
      <c r="LYF56" s="236"/>
      <c r="LYG56" s="236"/>
      <c r="LYH56" s="236"/>
      <c r="LYI56" s="236"/>
      <c r="LYJ56" s="236"/>
      <c r="LYK56" s="236"/>
      <c r="LYL56" s="236"/>
      <c r="LYM56" s="236"/>
      <c r="LYN56" s="236"/>
      <c r="LYO56" s="236"/>
      <c r="LYP56" s="236"/>
      <c r="LYQ56" s="236"/>
      <c r="LYR56" s="236"/>
      <c r="LYS56" s="236"/>
      <c r="LYT56" s="236"/>
      <c r="LYU56" s="236"/>
      <c r="LYV56" s="236"/>
      <c r="LYW56" s="236"/>
      <c r="LYX56" s="236"/>
      <c r="LYY56" s="236"/>
      <c r="LYZ56" s="236"/>
      <c r="LZA56" s="236"/>
      <c r="LZB56" s="236"/>
      <c r="LZC56" s="236"/>
      <c r="LZD56" s="236"/>
      <c r="LZE56" s="236"/>
      <c r="LZF56" s="236"/>
      <c r="LZG56" s="236"/>
      <c r="LZH56" s="236"/>
      <c r="LZI56" s="236"/>
      <c r="LZJ56" s="236"/>
      <c r="LZK56" s="236"/>
      <c r="LZL56" s="236"/>
      <c r="LZM56" s="236"/>
      <c r="LZN56" s="236"/>
      <c r="LZO56" s="236"/>
      <c r="LZP56" s="236"/>
      <c r="LZQ56" s="236"/>
      <c r="LZR56" s="236"/>
      <c r="LZS56" s="236"/>
      <c r="LZT56" s="236"/>
      <c r="LZU56" s="236"/>
      <c r="LZV56" s="236"/>
      <c r="LZW56" s="236"/>
      <c r="LZX56" s="236"/>
      <c r="LZY56" s="236"/>
      <c r="LZZ56" s="236"/>
      <c r="MAA56" s="236"/>
      <c r="MAB56" s="236"/>
      <c r="MAC56" s="236"/>
      <c r="MAD56" s="236"/>
      <c r="MAE56" s="236"/>
      <c r="MAF56" s="236"/>
      <c r="MAG56" s="236"/>
      <c r="MAH56" s="236"/>
      <c r="MAI56" s="236"/>
      <c r="MAJ56" s="236"/>
      <c r="MAK56" s="236"/>
      <c r="MAL56" s="236"/>
      <c r="MAM56" s="236"/>
      <c r="MAN56" s="236"/>
      <c r="MAO56" s="236"/>
      <c r="MAP56" s="236"/>
      <c r="MAQ56" s="236"/>
      <c r="MAR56" s="236"/>
      <c r="MAS56" s="236"/>
      <c r="MAT56" s="236"/>
      <c r="MAU56" s="236"/>
      <c r="MAV56" s="236"/>
      <c r="MAW56" s="236"/>
      <c r="MAX56" s="236"/>
      <c r="MAY56" s="236"/>
      <c r="MAZ56" s="236"/>
      <c r="MBA56" s="236"/>
      <c r="MBB56" s="236"/>
      <c r="MBC56" s="236"/>
      <c r="MBD56" s="236"/>
      <c r="MBE56" s="236"/>
      <c r="MBF56" s="236"/>
      <c r="MBG56" s="236"/>
      <c r="MBH56" s="236"/>
      <c r="MBI56" s="236"/>
      <c r="MBJ56" s="236"/>
      <c r="MBK56" s="236"/>
      <c r="MBL56" s="236"/>
      <c r="MBM56" s="236"/>
      <c r="MBN56" s="236"/>
      <c r="MBO56" s="236"/>
      <c r="MBP56" s="236"/>
      <c r="MBQ56" s="236"/>
      <c r="MBR56" s="236"/>
      <c r="MBS56" s="236"/>
      <c r="MBT56" s="236"/>
      <c r="MBU56" s="236"/>
      <c r="MBV56" s="236"/>
      <c r="MBW56" s="236"/>
      <c r="MBX56" s="236"/>
      <c r="MBY56" s="236"/>
      <c r="MBZ56" s="236"/>
      <c r="MCA56" s="236"/>
      <c r="MCB56" s="236"/>
      <c r="MCC56" s="236"/>
      <c r="MCD56" s="236"/>
      <c r="MCE56" s="236"/>
      <c r="MCF56" s="236"/>
      <c r="MCG56" s="236"/>
      <c r="MCH56" s="236"/>
      <c r="MCI56" s="236"/>
      <c r="MCJ56" s="236"/>
      <c r="MCK56" s="236"/>
      <c r="MCL56" s="236"/>
      <c r="MCM56" s="236"/>
      <c r="MCN56" s="236"/>
      <c r="MCO56" s="236"/>
      <c r="MCP56" s="236"/>
      <c r="MCQ56" s="236"/>
      <c r="MCR56" s="236"/>
      <c r="MCS56" s="236"/>
      <c r="MCT56" s="236"/>
      <c r="MCU56" s="236"/>
      <c r="MCV56" s="236"/>
      <c r="MCW56" s="236"/>
      <c r="MCX56" s="236"/>
      <c r="MCY56" s="236"/>
      <c r="MCZ56" s="236"/>
      <c r="MDA56" s="236"/>
      <c r="MDB56" s="236"/>
      <c r="MDC56" s="236"/>
      <c r="MDD56" s="236"/>
      <c r="MDE56" s="236"/>
      <c r="MDF56" s="236"/>
      <c r="MDG56" s="236"/>
      <c r="MDH56" s="236"/>
      <c r="MDI56" s="236"/>
      <c r="MDJ56" s="236"/>
      <c r="MDK56" s="236"/>
      <c r="MDL56" s="236"/>
      <c r="MDM56" s="236"/>
      <c r="MDN56" s="236"/>
      <c r="MDO56" s="236"/>
      <c r="MDP56" s="236"/>
      <c r="MDQ56" s="236"/>
      <c r="MDR56" s="236"/>
      <c r="MDS56" s="236"/>
      <c r="MDT56" s="236"/>
      <c r="MDU56" s="236"/>
      <c r="MDV56" s="236"/>
      <c r="MDW56" s="236"/>
      <c r="MDX56" s="236"/>
      <c r="MDY56" s="236"/>
      <c r="MDZ56" s="236"/>
      <c r="MEA56" s="236"/>
      <c r="MEB56" s="236"/>
      <c r="MEC56" s="236"/>
      <c r="MED56" s="236"/>
      <c r="MEE56" s="236"/>
      <c r="MEF56" s="236"/>
      <c r="MEG56" s="236"/>
      <c r="MEH56" s="236"/>
      <c r="MEI56" s="236"/>
      <c r="MEJ56" s="236"/>
      <c r="MEK56" s="236"/>
      <c r="MEL56" s="236"/>
      <c r="MEM56" s="236"/>
      <c r="MEN56" s="236"/>
      <c r="MEO56" s="236"/>
      <c r="MEP56" s="236"/>
      <c r="MEQ56" s="236"/>
      <c r="MER56" s="236"/>
      <c r="MES56" s="236"/>
      <c r="MET56" s="236"/>
      <c r="MEU56" s="236"/>
      <c r="MEV56" s="236"/>
      <c r="MEW56" s="236"/>
      <c r="MEX56" s="236"/>
      <c r="MEY56" s="236"/>
      <c r="MEZ56" s="236"/>
      <c r="MFA56" s="236"/>
      <c r="MFB56" s="236"/>
      <c r="MFC56" s="236"/>
      <c r="MFD56" s="236"/>
      <c r="MFE56" s="236"/>
      <c r="MFF56" s="236"/>
      <c r="MFG56" s="236"/>
      <c r="MFH56" s="236"/>
      <c r="MFI56" s="236"/>
      <c r="MFJ56" s="236"/>
      <c r="MFK56" s="236"/>
      <c r="MFL56" s="236"/>
      <c r="MFM56" s="236"/>
      <c r="MFN56" s="236"/>
      <c r="MFO56" s="236"/>
      <c r="MFP56" s="236"/>
      <c r="MFQ56" s="236"/>
      <c r="MFR56" s="236"/>
      <c r="MFS56" s="236"/>
      <c r="MFT56" s="236"/>
      <c r="MFU56" s="236"/>
      <c r="MFV56" s="236"/>
      <c r="MFW56" s="236"/>
      <c r="MFX56" s="236"/>
      <c r="MFY56" s="236"/>
      <c r="MFZ56" s="236"/>
      <c r="MGA56" s="236"/>
      <c r="MGB56" s="236"/>
      <c r="MGC56" s="236"/>
      <c r="MGD56" s="236"/>
      <c r="MGE56" s="236"/>
      <c r="MGF56" s="236"/>
      <c r="MGG56" s="236"/>
      <c r="MGH56" s="236"/>
      <c r="MGI56" s="236"/>
      <c r="MGJ56" s="236"/>
      <c r="MGK56" s="236"/>
      <c r="MGL56" s="236"/>
      <c r="MGM56" s="236"/>
      <c r="MGN56" s="236"/>
      <c r="MGO56" s="236"/>
      <c r="MGP56" s="236"/>
      <c r="MGQ56" s="236"/>
      <c r="MGR56" s="236"/>
      <c r="MGS56" s="236"/>
      <c r="MGT56" s="236"/>
      <c r="MGU56" s="236"/>
      <c r="MGV56" s="236"/>
      <c r="MGW56" s="236"/>
      <c r="MGX56" s="236"/>
      <c r="MGY56" s="236"/>
      <c r="MGZ56" s="236"/>
      <c r="MHA56" s="236"/>
      <c r="MHB56" s="236"/>
      <c r="MHC56" s="236"/>
      <c r="MHD56" s="236"/>
      <c r="MHE56" s="236"/>
      <c r="MHF56" s="236"/>
      <c r="MHG56" s="236"/>
      <c r="MHH56" s="236"/>
      <c r="MHI56" s="236"/>
      <c r="MHJ56" s="236"/>
      <c r="MHK56" s="236"/>
      <c r="MHL56" s="236"/>
      <c r="MHM56" s="236"/>
      <c r="MHN56" s="236"/>
      <c r="MHO56" s="236"/>
      <c r="MHP56" s="236"/>
      <c r="MHQ56" s="236"/>
      <c r="MHR56" s="236"/>
      <c r="MHS56" s="236"/>
      <c r="MHT56" s="236"/>
      <c r="MHU56" s="236"/>
      <c r="MHV56" s="236"/>
      <c r="MHW56" s="236"/>
      <c r="MHX56" s="236"/>
      <c r="MHY56" s="236"/>
      <c r="MHZ56" s="236"/>
      <c r="MIA56" s="236"/>
      <c r="MIB56" s="236"/>
      <c r="MIC56" s="236"/>
      <c r="MID56" s="236"/>
      <c r="MIE56" s="236"/>
      <c r="MIF56" s="236"/>
      <c r="MIG56" s="236"/>
      <c r="MIH56" s="236"/>
      <c r="MII56" s="236"/>
      <c r="MIJ56" s="236"/>
      <c r="MIK56" s="236"/>
      <c r="MIL56" s="236"/>
      <c r="MIM56" s="236"/>
      <c r="MIN56" s="236"/>
      <c r="MIO56" s="236"/>
      <c r="MIP56" s="236"/>
      <c r="MIQ56" s="236"/>
      <c r="MIR56" s="236"/>
      <c r="MIS56" s="236"/>
      <c r="MIT56" s="236"/>
      <c r="MIU56" s="236"/>
      <c r="MIV56" s="236"/>
      <c r="MIW56" s="236"/>
      <c r="MIX56" s="236"/>
      <c r="MIY56" s="236"/>
      <c r="MIZ56" s="236"/>
      <c r="MJA56" s="236"/>
      <c r="MJB56" s="236"/>
      <c r="MJC56" s="236"/>
      <c r="MJD56" s="236"/>
      <c r="MJE56" s="236"/>
      <c r="MJF56" s="236"/>
      <c r="MJG56" s="236"/>
      <c r="MJH56" s="236"/>
      <c r="MJI56" s="236"/>
      <c r="MJJ56" s="236"/>
      <c r="MJK56" s="236"/>
      <c r="MJL56" s="236"/>
      <c r="MJM56" s="236"/>
      <c r="MJN56" s="236"/>
      <c r="MJO56" s="236"/>
      <c r="MJP56" s="236"/>
      <c r="MJQ56" s="236"/>
      <c r="MJR56" s="236"/>
      <c r="MJS56" s="236"/>
      <c r="MJT56" s="236"/>
      <c r="MJU56" s="236"/>
      <c r="MJV56" s="236"/>
      <c r="MJW56" s="236"/>
      <c r="MJX56" s="236"/>
      <c r="MJY56" s="236"/>
      <c r="MJZ56" s="236"/>
      <c r="MKA56" s="236"/>
      <c r="MKB56" s="236"/>
      <c r="MKC56" s="236"/>
      <c r="MKD56" s="236"/>
      <c r="MKE56" s="236"/>
      <c r="MKF56" s="236"/>
      <c r="MKG56" s="236"/>
      <c r="MKH56" s="236"/>
      <c r="MKI56" s="236"/>
      <c r="MKJ56" s="236"/>
      <c r="MKK56" s="236"/>
      <c r="MKL56" s="236"/>
      <c r="MKM56" s="236"/>
      <c r="MKN56" s="236"/>
      <c r="MKO56" s="236"/>
      <c r="MKP56" s="236"/>
      <c r="MKQ56" s="236"/>
      <c r="MKR56" s="236"/>
      <c r="MKS56" s="236"/>
      <c r="MKT56" s="236"/>
      <c r="MKU56" s="236"/>
      <c r="MKV56" s="236"/>
      <c r="MKW56" s="236"/>
      <c r="MKX56" s="236"/>
      <c r="MKY56" s="236"/>
      <c r="MKZ56" s="236"/>
      <c r="MLA56" s="236"/>
      <c r="MLB56" s="236"/>
      <c r="MLC56" s="236"/>
      <c r="MLD56" s="236"/>
      <c r="MLE56" s="236"/>
      <c r="MLF56" s="236"/>
      <c r="MLG56" s="236"/>
      <c r="MLH56" s="236"/>
      <c r="MLI56" s="236"/>
      <c r="MLJ56" s="236"/>
      <c r="MLK56" s="236"/>
      <c r="MLL56" s="236"/>
      <c r="MLM56" s="236"/>
      <c r="MLN56" s="236"/>
      <c r="MLO56" s="236"/>
      <c r="MLP56" s="236"/>
      <c r="MLQ56" s="236"/>
      <c r="MLR56" s="236"/>
      <c r="MLS56" s="236"/>
      <c r="MLT56" s="236"/>
      <c r="MLU56" s="236"/>
      <c r="MLV56" s="236"/>
      <c r="MLW56" s="236"/>
      <c r="MLX56" s="236"/>
      <c r="MLY56" s="236"/>
      <c r="MLZ56" s="236"/>
      <c r="MMA56" s="236"/>
      <c r="MMB56" s="236"/>
      <c r="MMC56" s="236"/>
      <c r="MMD56" s="236"/>
      <c r="MME56" s="236"/>
      <c r="MMF56" s="236"/>
      <c r="MMG56" s="236"/>
      <c r="MMH56" s="236"/>
      <c r="MMI56" s="236"/>
      <c r="MMJ56" s="236"/>
      <c r="MMK56" s="236"/>
      <c r="MML56" s="236"/>
      <c r="MMM56" s="236"/>
      <c r="MMN56" s="236"/>
      <c r="MMO56" s="236"/>
      <c r="MMP56" s="236"/>
      <c r="MMQ56" s="236"/>
      <c r="MMR56" s="236"/>
      <c r="MMS56" s="236"/>
      <c r="MMT56" s="236"/>
      <c r="MMU56" s="236"/>
      <c r="MMV56" s="236"/>
      <c r="MMW56" s="236"/>
      <c r="MMX56" s="236"/>
      <c r="MMY56" s="236"/>
      <c r="MMZ56" s="236"/>
      <c r="MNA56" s="236"/>
      <c r="MNB56" s="236"/>
      <c r="MNC56" s="236"/>
      <c r="MND56" s="236"/>
      <c r="MNE56" s="236"/>
      <c r="MNF56" s="236"/>
      <c r="MNG56" s="236"/>
      <c r="MNH56" s="236"/>
      <c r="MNI56" s="236"/>
      <c r="MNJ56" s="236"/>
      <c r="MNK56" s="236"/>
      <c r="MNL56" s="236"/>
      <c r="MNM56" s="236"/>
      <c r="MNN56" s="236"/>
      <c r="MNO56" s="236"/>
      <c r="MNP56" s="236"/>
      <c r="MNQ56" s="236"/>
      <c r="MNR56" s="236"/>
      <c r="MNS56" s="236"/>
      <c r="MNT56" s="236"/>
      <c r="MNU56" s="236"/>
      <c r="MNV56" s="236"/>
      <c r="MNW56" s="236"/>
      <c r="MNX56" s="236"/>
      <c r="MNY56" s="236"/>
      <c r="MNZ56" s="236"/>
      <c r="MOA56" s="236"/>
      <c r="MOB56" s="236"/>
      <c r="MOC56" s="236"/>
      <c r="MOD56" s="236"/>
      <c r="MOE56" s="236"/>
      <c r="MOF56" s="236"/>
      <c r="MOG56" s="236"/>
      <c r="MOH56" s="236"/>
      <c r="MOI56" s="236"/>
      <c r="MOJ56" s="236"/>
      <c r="MOK56" s="236"/>
      <c r="MOL56" s="236"/>
      <c r="MOM56" s="236"/>
      <c r="MON56" s="236"/>
      <c r="MOO56" s="236"/>
      <c r="MOP56" s="236"/>
      <c r="MOQ56" s="236"/>
      <c r="MOR56" s="236"/>
      <c r="MOS56" s="236"/>
      <c r="MOT56" s="236"/>
      <c r="MOU56" s="236"/>
      <c r="MOV56" s="236"/>
      <c r="MOW56" s="236"/>
      <c r="MOX56" s="236"/>
      <c r="MOY56" s="236"/>
      <c r="MOZ56" s="236"/>
      <c r="MPA56" s="236"/>
      <c r="MPB56" s="236"/>
      <c r="MPC56" s="236"/>
      <c r="MPD56" s="236"/>
      <c r="MPE56" s="236"/>
      <c r="MPF56" s="236"/>
      <c r="MPG56" s="236"/>
      <c r="MPH56" s="236"/>
      <c r="MPI56" s="236"/>
      <c r="MPJ56" s="236"/>
      <c r="MPK56" s="236"/>
      <c r="MPL56" s="236"/>
      <c r="MPM56" s="236"/>
      <c r="MPN56" s="236"/>
      <c r="MPO56" s="236"/>
      <c r="MPP56" s="236"/>
      <c r="MPQ56" s="236"/>
      <c r="MPR56" s="236"/>
      <c r="MPS56" s="236"/>
      <c r="MPT56" s="236"/>
      <c r="MPU56" s="236"/>
      <c r="MPV56" s="236"/>
      <c r="MPW56" s="236"/>
      <c r="MPX56" s="236"/>
      <c r="MPY56" s="236"/>
      <c r="MPZ56" s="236"/>
      <c r="MQA56" s="236"/>
      <c r="MQB56" s="236"/>
      <c r="MQC56" s="236"/>
      <c r="MQD56" s="236"/>
      <c r="MQE56" s="236"/>
      <c r="MQF56" s="236"/>
      <c r="MQG56" s="236"/>
      <c r="MQH56" s="236"/>
      <c r="MQI56" s="236"/>
      <c r="MQJ56" s="236"/>
      <c r="MQK56" s="236"/>
      <c r="MQL56" s="236"/>
      <c r="MQM56" s="236"/>
      <c r="MQN56" s="236"/>
      <c r="MQO56" s="236"/>
      <c r="MQP56" s="236"/>
      <c r="MQQ56" s="236"/>
      <c r="MQR56" s="236"/>
      <c r="MQS56" s="236"/>
      <c r="MQT56" s="236"/>
      <c r="MQU56" s="236"/>
      <c r="MQV56" s="236"/>
      <c r="MQW56" s="236"/>
      <c r="MQX56" s="236"/>
      <c r="MQY56" s="236"/>
      <c r="MQZ56" s="236"/>
      <c r="MRA56" s="236"/>
      <c r="MRB56" s="236"/>
      <c r="MRC56" s="236"/>
      <c r="MRD56" s="236"/>
      <c r="MRE56" s="236"/>
      <c r="MRF56" s="236"/>
      <c r="MRG56" s="236"/>
      <c r="MRH56" s="236"/>
      <c r="MRI56" s="236"/>
      <c r="MRJ56" s="236"/>
      <c r="MRK56" s="236"/>
      <c r="MRL56" s="236"/>
      <c r="MRM56" s="236"/>
      <c r="MRN56" s="236"/>
      <c r="MRO56" s="236"/>
      <c r="MRP56" s="236"/>
      <c r="MRQ56" s="236"/>
      <c r="MRR56" s="236"/>
      <c r="MRS56" s="236"/>
      <c r="MRT56" s="236"/>
      <c r="MRU56" s="236"/>
      <c r="MRV56" s="236"/>
      <c r="MRW56" s="236"/>
      <c r="MRX56" s="236"/>
      <c r="MRY56" s="236"/>
      <c r="MRZ56" s="236"/>
      <c r="MSA56" s="236"/>
      <c r="MSB56" s="236"/>
      <c r="MSC56" s="236"/>
      <c r="MSD56" s="236"/>
      <c r="MSE56" s="236"/>
      <c r="MSF56" s="236"/>
      <c r="MSG56" s="236"/>
      <c r="MSH56" s="236"/>
      <c r="MSI56" s="236"/>
      <c r="MSJ56" s="236"/>
      <c r="MSK56" s="236"/>
      <c r="MSL56" s="236"/>
      <c r="MSM56" s="236"/>
      <c r="MSN56" s="236"/>
      <c r="MSO56" s="236"/>
      <c r="MSP56" s="236"/>
      <c r="MSQ56" s="236"/>
      <c r="MSR56" s="236"/>
      <c r="MSS56" s="236"/>
      <c r="MST56" s="236"/>
      <c r="MSU56" s="236"/>
      <c r="MSV56" s="236"/>
      <c r="MSW56" s="236"/>
      <c r="MSX56" s="236"/>
      <c r="MSY56" s="236"/>
      <c r="MSZ56" s="236"/>
      <c r="MTA56" s="236"/>
      <c r="MTB56" s="236"/>
      <c r="MTC56" s="236"/>
      <c r="MTD56" s="236"/>
      <c r="MTE56" s="236"/>
      <c r="MTF56" s="236"/>
      <c r="MTG56" s="236"/>
      <c r="MTH56" s="236"/>
      <c r="MTI56" s="236"/>
      <c r="MTJ56" s="236"/>
      <c r="MTK56" s="236"/>
      <c r="MTL56" s="236"/>
      <c r="MTM56" s="236"/>
      <c r="MTN56" s="236"/>
      <c r="MTO56" s="236"/>
      <c r="MTP56" s="236"/>
      <c r="MTQ56" s="236"/>
      <c r="MTR56" s="236"/>
      <c r="MTS56" s="236"/>
      <c r="MTT56" s="236"/>
      <c r="MTU56" s="236"/>
      <c r="MTV56" s="236"/>
      <c r="MTW56" s="236"/>
      <c r="MTX56" s="236"/>
      <c r="MTY56" s="236"/>
      <c r="MTZ56" s="236"/>
      <c r="MUA56" s="236"/>
      <c r="MUB56" s="236"/>
      <c r="MUC56" s="236"/>
      <c r="MUD56" s="236"/>
      <c r="MUE56" s="236"/>
      <c r="MUF56" s="236"/>
      <c r="MUG56" s="236"/>
      <c r="MUH56" s="236"/>
      <c r="MUI56" s="236"/>
      <c r="MUJ56" s="236"/>
      <c r="MUK56" s="236"/>
      <c r="MUL56" s="236"/>
      <c r="MUM56" s="236"/>
      <c r="MUN56" s="236"/>
      <c r="MUO56" s="236"/>
      <c r="MUP56" s="236"/>
      <c r="MUQ56" s="236"/>
      <c r="MUR56" s="236"/>
      <c r="MUS56" s="236"/>
      <c r="MUT56" s="236"/>
      <c r="MUU56" s="236"/>
      <c r="MUV56" s="236"/>
      <c r="MUW56" s="236"/>
      <c r="MUX56" s="236"/>
      <c r="MUY56" s="236"/>
      <c r="MUZ56" s="236"/>
      <c r="MVA56" s="236"/>
      <c r="MVB56" s="236"/>
      <c r="MVC56" s="236"/>
      <c r="MVD56" s="236"/>
      <c r="MVE56" s="236"/>
      <c r="MVF56" s="236"/>
      <c r="MVG56" s="236"/>
      <c r="MVH56" s="236"/>
      <c r="MVI56" s="236"/>
      <c r="MVJ56" s="236"/>
      <c r="MVK56" s="236"/>
      <c r="MVL56" s="236"/>
      <c r="MVM56" s="236"/>
      <c r="MVN56" s="236"/>
      <c r="MVO56" s="236"/>
      <c r="MVP56" s="236"/>
      <c r="MVQ56" s="236"/>
      <c r="MVR56" s="236"/>
      <c r="MVS56" s="236"/>
      <c r="MVT56" s="236"/>
      <c r="MVU56" s="236"/>
      <c r="MVV56" s="236"/>
      <c r="MVW56" s="236"/>
      <c r="MVX56" s="236"/>
      <c r="MVY56" s="236"/>
      <c r="MVZ56" s="236"/>
      <c r="MWA56" s="236"/>
      <c r="MWB56" s="236"/>
      <c r="MWC56" s="236"/>
      <c r="MWD56" s="236"/>
      <c r="MWE56" s="236"/>
      <c r="MWF56" s="236"/>
      <c r="MWG56" s="236"/>
      <c r="MWH56" s="236"/>
      <c r="MWI56" s="236"/>
      <c r="MWJ56" s="236"/>
      <c r="MWK56" s="236"/>
      <c r="MWL56" s="236"/>
      <c r="MWM56" s="236"/>
      <c r="MWN56" s="236"/>
      <c r="MWO56" s="236"/>
      <c r="MWP56" s="236"/>
      <c r="MWQ56" s="236"/>
      <c r="MWR56" s="236"/>
      <c r="MWS56" s="236"/>
      <c r="MWT56" s="236"/>
      <c r="MWU56" s="236"/>
      <c r="MWV56" s="236"/>
      <c r="MWW56" s="236"/>
      <c r="MWX56" s="236"/>
      <c r="MWY56" s="236"/>
      <c r="MWZ56" s="236"/>
      <c r="MXA56" s="236"/>
      <c r="MXB56" s="236"/>
      <c r="MXC56" s="236"/>
      <c r="MXD56" s="236"/>
      <c r="MXE56" s="236"/>
      <c r="MXF56" s="236"/>
      <c r="MXG56" s="236"/>
      <c r="MXH56" s="236"/>
      <c r="MXI56" s="236"/>
      <c r="MXJ56" s="236"/>
      <c r="MXK56" s="236"/>
      <c r="MXL56" s="236"/>
      <c r="MXM56" s="236"/>
      <c r="MXN56" s="236"/>
      <c r="MXO56" s="236"/>
      <c r="MXP56" s="236"/>
      <c r="MXQ56" s="236"/>
      <c r="MXR56" s="236"/>
      <c r="MXS56" s="236"/>
      <c r="MXT56" s="236"/>
      <c r="MXU56" s="236"/>
      <c r="MXV56" s="236"/>
      <c r="MXW56" s="236"/>
      <c r="MXX56" s="236"/>
      <c r="MXY56" s="236"/>
      <c r="MXZ56" s="236"/>
      <c r="MYA56" s="236"/>
      <c r="MYB56" s="236"/>
      <c r="MYC56" s="236"/>
      <c r="MYD56" s="236"/>
      <c r="MYE56" s="236"/>
      <c r="MYF56" s="236"/>
      <c r="MYG56" s="236"/>
      <c r="MYH56" s="236"/>
      <c r="MYI56" s="236"/>
      <c r="MYJ56" s="236"/>
      <c r="MYK56" s="236"/>
      <c r="MYL56" s="236"/>
      <c r="MYM56" s="236"/>
      <c r="MYN56" s="236"/>
      <c r="MYO56" s="236"/>
      <c r="MYP56" s="236"/>
      <c r="MYQ56" s="236"/>
      <c r="MYR56" s="236"/>
      <c r="MYS56" s="236"/>
      <c r="MYT56" s="236"/>
      <c r="MYU56" s="236"/>
      <c r="MYV56" s="236"/>
      <c r="MYW56" s="236"/>
      <c r="MYX56" s="236"/>
      <c r="MYY56" s="236"/>
      <c r="MYZ56" s="236"/>
      <c r="MZA56" s="236"/>
      <c r="MZB56" s="236"/>
      <c r="MZC56" s="236"/>
      <c r="MZD56" s="236"/>
      <c r="MZE56" s="236"/>
      <c r="MZF56" s="236"/>
      <c r="MZG56" s="236"/>
      <c r="MZH56" s="236"/>
      <c r="MZI56" s="236"/>
      <c r="MZJ56" s="236"/>
      <c r="MZK56" s="236"/>
      <c r="MZL56" s="236"/>
      <c r="MZM56" s="236"/>
      <c r="MZN56" s="236"/>
      <c r="MZO56" s="236"/>
      <c r="MZP56" s="236"/>
      <c r="MZQ56" s="236"/>
      <c r="MZR56" s="236"/>
      <c r="MZS56" s="236"/>
      <c r="MZT56" s="236"/>
      <c r="MZU56" s="236"/>
      <c r="MZV56" s="236"/>
      <c r="MZW56" s="236"/>
      <c r="MZX56" s="236"/>
      <c r="MZY56" s="236"/>
      <c r="MZZ56" s="236"/>
      <c r="NAA56" s="236"/>
      <c r="NAB56" s="236"/>
      <c r="NAC56" s="236"/>
      <c r="NAD56" s="236"/>
      <c r="NAE56" s="236"/>
      <c r="NAF56" s="236"/>
      <c r="NAG56" s="236"/>
      <c r="NAH56" s="236"/>
      <c r="NAI56" s="236"/>
      <c r="NAJ56" s="236"/>
      <c r="NAK56" s="236"/>
      <c r="NAL56" s="236"/>
      <c r="NAM56" s="236"/>
      <c r="NAN56" s="236"/>
      <c r="NAO56" s="236"/>
      <c r="NAP56" s="236"/>
      <c r="NAQ56" s="236"/>
      <c r="NAR56" s="236"/>
      <c r="NAS56" s="236"/>
      <c r="NAT56" s="236"/>
      <c r="NAU56" s="236"/>
      <c r="NAV56" s="236"/>
      <c r="NAW56" s="236"/>
      <c r="NAX56" s="236"/>
      <c r="NAY56" s="236"/>
      <c r="NAZ56" s="236"/>
      <c r="NBA56" s="236"/>
      <c r="NBB56" s="236"/>
      <c r="NBC56" s="236"/>
      <c r="NBD56" s="236"/>
      <c r="NBE56" s="236"/>
      <c r="NBF56" s="236"/>
      <c r="NBG56" s="236"/>
      <c r="NBH56" s="236"/>
      <c r="NBI56" s="236"/>
      <c r="NBJ56" s="236"/>
      <c r="NBK56" s="236"/>
      <c r="NBL56" s="236"/>
      <c r="NBM56" s="236"/>
      <c r="NBN56" s="236"/>
      <c r="NBO56" s="236"/>
      <c r="NBP56" s="236"/>
      <c r="NBQ56" s="236"/>
      <c r="NBR56" s="236"/>
      <c r="NBS56" s="236"/>
      <c r="NBT56" s="236"/>
      <c r="NBU56" s="236"/>
      <c r="NBV56" s="236"/>
      <c r="NBW56" s="236"/>
      <c r="NBX56" s="236"/>
      <c r="NBY56" s="236"/>
      <c r="NBZ56" s="236"/>
      <c r="NCA56" s="236"/>
      <c r="NCB56" s="236"/>
      <c r="NCC56" s="236"/>
      <c r="NCD56" s="236"/>
      <c r="NCE56" s="236"/>
      <c r="NCF56" s="236"/>
      <c r="NCG56" s="236"/>
      <c r="NCH56" s="236"/>
      <c r="NCI56" s="236"/>
      <c r="NCJ56" s="236"/>
      <c r="NCK56" s="236"/>
      <c r="NCL56" s="236"/>
      <c r="NCM56" s="236"/>
      <c r="NCN56" s="236"/>
      <c r="NCO56" s="236"/>
      <c r="NCP56" s="236"/>
      <c r="NCQ56" s="236"/>
      <c r="NCR56" s="236"/>
      <c r="NCS56" s="236"/>
      <c r="NCT56" s="236"/>
      <c r="NCU56" s="236"/>
      <c r="NCV56" s="236"/>
      <c r="NCW56" s="236"/>
      <c r="NCX56" s="236"/>
      <c r="NCY56" s="236"/>
      <c r="NCZ56" s="236"/>
      <c r="NDA56" s="236"/>
      <c r="NDB56" s="236"/>
      <c r="NDC56" s="236"/>
      <c r="NDD56" s="236"/>
      <c r="NDE56" s="236"/>
      <c r="NDF56" s="236"/>
      <c r="NDG56" s="236"/>
      <c r="NDH56" s="236"/>
      <c r="NDI56" s="236"/>
      <c r="NDJ56" s="236"/>
      <c r="NDK56" s="236"/>
      <c r="NDL56" s="236"/>
      <c r="NDM56" s="236"/>
      <c r="NDN56" s="236"/>
      <c r="NDO56" s="236"/>
      <c r="NDP56" s="236"/>
      <c r="NDQ56" s="236"/>
      <c r="NDR56" s="236"/>
      <c r="NDS56" s="236"/>
      <c r="NDT56" s="236"/>
      <c r="NDU56" s="236"/>
      <c r="NDV56" s="236"/>
      <c r="NDW56" s="236"/>
      <c r="NDX56" s="236"/>
      <c r="NDY56" s="236"/>
      <c r="NDZ56" s="236"/>
      <c r="NEA56" s="236"/>
      <c r="NEB56" s="236"/>
      <c r="NEC56" s="236"/>
      <c r="NED56" s="236"/>
      <c r="NEE56" s="236"/>
      <c r="NEF56" s="236"/>
      <c r="NEG56" s="236"/>
      <c r="NEH56" s="236"/>
      <c r="NEI56" s="236"/>
      <c r="NEJ56" s="236"/>
      <c r="NEK56" s="236"/>
      <c r="NEL56" s="236"/>
      <c r="NEM56" s="236"/>
      <c r="NEN56" s="236"/>
      <c r="NEO56" s="236"/>
      <c r="NEP56" s="236"/>
      <c r="NEQ56" s="236"/>
      <c r="NER56" s="236"/>
      <c r="NES56" s="236"/>
      <c r="NET56" s="236"/>
      <c r="NEU56" s="236"/>
      <c r="NEV56" s="236"/>
      <c r="NEW56" s="236"/>
      <c r="NEX56" s="236"/>
      <c r="NEY56" s="236"/>
      <c r="NEZ56" s="236"/>
      <c r="NFA56" s="236"/>
      <c r="NFB56" s="236"/>
      <c r="NFC56" s="236"/>
      <c r="NFD56" s="236"/>
      <c r="NFE56" s="236"/>
      <c r="NFF56" s="236"/>
      <c r="NFG56" s="236"/>
      <c r="NFH56" s="236"/>
      <c r="NFI56" s="236"/>
      <c r="NFJ56" s="236"/>
      <c r="NFK56" s="236"/>
      <c r="NFL56" s="236"/>
      <c r="NFM56" s="236"/>
      <c r="NFN56" s="236"/>
      <c r="NFO56" s="236"/>
      <c r="NFP56" s="236"/>
      <c r="NFQ56" s="236"/>
      <c r="NFR56" s="236"/>
      <c r="NFS56" s="236"/>
      <c r="NFT56" s="236"/>
      <c r="NFU56" s="236"/>
      <c r="NFV56" s="236"/>
      <c r="NFW56" s="236"/>
      <c r="NFX56" s="236"/>
      <c r="NFY56" s="236"/>
      <c r="NFZ56" s="236"/>
      <c r="NGA56" s="236"/>
      <c r="NGB56" s="236"/>
      <c r="NGC56" s="236"/>
      <c r="NGD56" s="236"/>
      <c r="NGE56" s="236"/>
      <c r="NGF56" s="236"/>
      <c r="NGG56" s="236"/>
      <c r="NGH56" s="236"/>
      <c r="NGI56" s="236"/>
      <c r="NGJ56" s="236"/>
      <c r="NGK56" s="236"/>
      <c r="NGL56" s="236"/>
      <c r="NGM56" s="236"/>
      <c r="NGN56" s="236"/>
      <c r="NGO56" s="236"/>
      <c r="NGP56" s="236"/>
      <c r="NGQ56" s="236"/>
      <c r="NGR56" s="236"/>
      <c r="NGS56" s="236"/>
      <c r="NGT56" s="236"/>
      <c r="NGU56" s="236"/>
      <c r="NGV56" s="236"/>
      <c r="NGW56" s="236"/>
      <c r="NGX56" s="236"/>
      <c r="NGY56" s="236"/>
      <c r="NGZ56" s="236"/>
      <c r="NHA56" s="236"/>
      <c r="NHB56" s="236"/>
      <c r="NHC56" s="236"/>
      <c r="NHD56" s="236"/>
      <c r="NHE56" s="236"/>
      <c r="NHF56" s="236"/>
      <c r="NHG56" s="236"/>
      <c r="NHH56" s="236"/>
      <c r="NHI56" s="236"/>
      <c r="NHJ56" s="236"/>
      <c r="NHK56" s="236"/>
      <c r="NHL56" s="236"/>
      <c r="NHM56" s="236"/>
      <c r="NHN56" s="236"/>
      <c r="NHO56" s="236"/>
      <c r="NHP56" s="236"/>
      <c r="NHQ56" s="236"/>
      <c r="NHR56" s="236"/>
      <c r="NHS56" s="236"/>
      <c r="NHT56" s="236"/>
      <c r="NHU56" s="236"/>
      <c r="NHV56" s="236"/>
      <c r="NHW56" s="236"/>
      <c r="NHX56" s="236"/>
      <c r="NHY56" s="236"/>
      <c r="NHZ56" s="236"/>
      <c r="NIA56" s="236"/>
      <c r="NIB56" s="236"/>
      <c r="NIC56" s="236"/>
      <c r="NID56" s="236"/>
      <c r="NIE56" s="236"/>
      <c r="NIF56" s="236"/>
      <c r="NIG56" s="236"/>
      <c r="NIH56" s="236"/>
      <c r="NII56" s="236"/>
      <c r="NIJ56" s="236"/>
      <c r="NIK56" s="236"/>
      <c r="NIL56" s="236"/>
      <c r="NIM56" s="236"/>
      <c r="NIN56" s="236"/>
      <c r="NIO56" s="236"/>
      <c r="NIP56" s="236"/>
      <c r="NIQ56" s="236"/>
      <c r="NIR56" s="236"/>
      <c r="NIS56" s="236"/>
      <c r="NIT56" s="236"/>
      <c r="NIU56" s="236"/>
      <c r="NIV56" s="236"/>
      <c r="NIW56" s="236"/>
      <c r="NIX56" s="236"/>
      <c r="NIY56" s="236"/>
      <c r="NIZ56" s="236"/>
      <c r="NJA56" s="236"/>
      <c r="NJB56" s="236"/>
      <c r="NJC56" s="236"/>
      <c r="NJD56" s="236"/>
      <c r="NJE56" s="236"/>
      <c r="NJF56" s="236"/>
      <c r="NJG56" s="236"/>
      <c r="NJH56" s="236"/>
      <c r="NJI56" s="236"/>
      <c r="NJJ56" s="236"/>
      <c r="NJK56" s="236"/>
      <c r="NJL56" s="236"/>
      <c r="NJM56" s="236"/>
      <c r="NJN56" s="236"/>
      <c r="NJO56" s="236"/>
      <c r="NJP56" s="236"/>
      <c r="NJQ56" s="236"/>
      <c r="NJR56" s="236"/>
      <c r="NJS56" s="236"/>
      <c r="NJT56" s="236"/>
      <c r="NJU56" s="236"/>
      <c r="NJV56" s="236"/>
      <c r="NJW56" s="236"/>
      <c r="NJX56" s="236"/>
      <c r="NJY56" s="236"/>
      <c r="NJZ56" s="236"/>
      <c r="NKA56" s="236"/>
      <c r="NKB56" s="236"/>
      <c r="NKC56" s="236"/>
      <c r="NKD56" s="236"/>
      <c r="NKE56" s="236"/>
      <c r="NKF56" s="236"/>
      <c r="NKG56" s="236"/>
      <c r="NKH56" s="236"/>
      <c r="NKI56" s="236"/>
      <c r="NKJ56" s="236"/>
      <c r="NKK56" s="236"/>
      <c r="NKL56" s="236"/>
      <c r="NKM56" s="236"/>
      <c r="NKN56" s="236"/>
      <c r="NKO56" s="236"/>
      <c r="NKP56" s="236"/>
      <c r="NKQ56" s="236"/>
      <c r="NKR56" s="236"/>
      <c r="NKS56" s="236"/>
      <c r="NKT56" s="236"/>
      <c r="NKU56" s="236"/>
      <c r="NKV56" s="236"/>
      <c r="NKW56" s="236"/>
      <c r="NKX56" s="236"/>
      <c r="NKY56" s="236"/>
      <c r="NKZ56" s="236"/>
      <c r="NLA56" s="236"/>
      <c r="NLB56" s="236"/>
      <c r="NLC56" s="236"/>
      <c r="NLD56" s="236"/>
      <c r="NLE56" s="236"/>
      <c r="NLF56" s="236"/>
      <c r="NLG56" s="236"/>
      <c r="NLH56" s="236"/>
      <c r="NLI56" s="236"/>
      <c r="NLJ56" s="236"/>
      <c r="NLK56" s="236"/>
      <c r="NLL56" s="236"/>
      <c r="NLM56" s="236"/>
      <c r="NLN56" s="236"/>
      <c r="NLO56" s="236"/>
      <c r="NLP56" s="236"/>
      <c r="NLQ56" s="236"/>
      <c r="NLR56" s="236"/>
      <c r="NLS56" s="236"/>
      <c r="NLT56" s="236"/>
      <c r="NLU56" s="236"/>
      <c r="NLV56" s="236"/>
      <c r="NLW56" s="236"/>
      <c r="NLX56" s="236"/>
      <c r="NLY56" s="236"/>
      <c r="NLZ56" s="236"/>
      <c r="NMA56" s="236"/>
      <c r="NMB56" s="236"/>
      <c r="NMC56" s="236"/>
      <c r="NMD56" s="236"/>
      <c r="NME56" s="236"/>
      <c r="NMF56" s="236"/>
      <c r="NMG56" s="236"/>
      <c r="NMH56" s="236"/>
      <c r="NMI56" s="236"/>
      <c r="NMJ56" s="236"/>
      <c r="NMK56" s="236"/>
      <c r="NML56" s="236"/>
      <c r="NMM56" s="236"/>
      <c r="NMN56" s="236"/>
      <c r="NMO56" s="236"/>
      <c r="NMP56" s="236"/>
      <c r="NMQ56" s="236"/>
      <c r="NMR56" s="236"/>
      <c r="NMS56" s="236"/>
      <c r="NMT56" s="236"/>
      <c r="NMU56" s="236"/>
      <c r="NMV56" s="236"/>
      <c r="NMW56" s="236"/>
      <c r="NMX56" s="236"/>
      <c r="NMY56" s="236"/>
      <c r="NMZ56" s="236"/>
      <c r="NNA56" s="236"/>
      <c r="NNB56" s="236"/>
      <c r="NNC56" s="236"/>
      <c r="NND56" s="236"/>
      <c r="NNE56" s="236"/>
      <c r="NNF56" s="236"/>
      <c r="NNG56" s="236"/>
      <c r="NNH56" s="236"/>
      <c r="NNI56" s="236"/>
      <c r="NNJ56" s="236"/>
      <c r="NNK56" s="236"/>
      <c r="NNL56" s="236"/>
      <c r="NNM56" s="236"/>
      <c r="NNN56" s="236"/>
      <c r="NNO56" s="236"/>
      <c r="NNP56" s="236"/>
      <c r="NNQ56" s="236"/>
      <c r="NNR56" s="236"/>
      <c r="NNS56" s="236"/>
      <c r="NNT56" s="236"/>
      <c r="NNU56" s="236"/>
      <c r="NNV56" s="236"/>
      <c r="NNW56" s="236"/>
      <c r="NNX56" s="236"/>
      <c r="NNY56" s="236"/>
      <c r="NNZ56" s="236"/>
      <c r="NOA56" s="236"/>
      <c r="NOB56" s="236"/>
      <c r="NOC56" s="236"/>
      <c r="NOD56" s="236"/>
      <c r="NOE56" s="236"/>
      <c r="NOF56" s="236"/>
      <c r="NOG56" s="236"/>
      <c r="NOH56" s="236"/>
      <c r="NOI56" s="236"/>
      <c r="NOJ56" s="236"/>
      <c r="NOK56" s="236"/>
      <c r="NOL56" s="236"/>
      <c r="NOM56" s="236"/>
      <c r="NON56" s="236"/>
      <c r="NOO56" s="236"/>
      <c r="NOP56" s="236"/>
      <c r="NOQ56" s="236"/>
      <c r="NOR56" s="236"/>
      <c r="NOS56" s="236"/>
      <c r="NOT56" s="236"/>
      <c r="NOU56" s="236"/>
      <c r="NOV56" s="236"/>
      <c r="NOW56" s="236"/>
      <c r="NOX56" s="236"/>
      <c r="NOY56" s="236"/>
      <c r="NOZ56" s="236"/>
      <c r="NPA56" s="236"/>
      <c r="NPB56" s="236"/>
      <c r="NPC56" s="236"/>
      <c r="NPD56" s="236"/>
      <c r="NPE56" s="236"/>
      <c r="NPF56" s="236"/>
      <c r="NPG56" s="236"/>
      <c r="NPH56" s="236"/>
      <c r="NPI56" s="236"/>
      <c r="NPJ56" s="236"/>
      <c r="NPK56" s="236"/>
      <c r="NPL56" s="236"/>
      <c r="NPM56" s="236"/>
      <c r="NPN56" s="236"/>
      <c r="NPO56" s="236"/>
      <c r="NPP56" s="236"/>
      <c r="NPQ56" s="236"/>
      <c r="NPR56" s="236"/>
      <c r="NPS56" s="236"/>
      <c r="NPT56" s="236"/>
      <c r="NPU56" s="236"/>
      <c r="NPV56" s="236"/>
      <c r="NPW56" s="236"/>
      <c r="NPX56" s="236"/>
      <c r="NPY56" s="236"/>
      <c r="NPZ56" s="236"/>
      <c r="NQA56" s="236"/>
      <c r="NQB56" s="236"/>
      <c r="NQC56" s="236"/>
      <c r="NQD56" s="236"/>
      <c r="NQE56" s="236"/>
      <c r="NQF56" s="236"/>
      <c r="NQG56" s="236"/>
      <c r="NQH56" s="236"/>
      <c r="NQI56" s="236"/>
      <c r="NQJ56" s="236"/>
      <c r="NQK56" s="236"/>
      <c r="NQL56" s="236"/>
      <c r="NQM56" s="236"/>
      <c r="NQN56" s="236"/>
      <c r="NQO56" s="236"/>
      <c r="NQP56" s="236"/>
      <c r="NQQ56" s="236"/>
      <c r="NQR56" s="236"/>
      <c r="NQS56" s="236"/>
      <c r="NQT56" s="236"/>
      <c r="NQU56" s="236"/>
      <c r="NQV56" s="236"/>
      <c r="NQW56" s="236"/>
      <c r="NQX56" s="236"/>
      <c r="NQY56" s="236"/>
      <c r="NQZ56" s="236"/>
      <c r="NRA56" s="236"/>
      <c r="NRB56" s="236"/>
      <c r="NRC56" s="236"/>
      <c r="NRD56" s="236"/>
      <c r="NRE56" s="236"/>
      <c r="NRF56" s="236"/>
      <c r="NRG56" s="236"/>
      <c r="NRH56" s="236"/>
      <c r="NRI56" s="236"/>
      <c r="NRJ56" s="236"/>
      <c r="NRK56" s="236"/>
      <c r="NRL56" s="236"/>
      <c r="NRM56" s="236"/>
      <c r="NRN56" s="236"/>
      <c r="NRO56" s="236"/>
      <c r="NRP56" s="236"/>
      <c r="NRQ56" s="236"/>
      <c r="NRR56" s="236"/>
      <c r="NRS56" s="236"/>
      <c r="NRT56" s="236"/>
      <c r="NRU56" s="236"/>
      <c r="NRV56" s="236"/>
      <c r="NRW56" s="236"/>
      <c r="NRX56" s="236"/>
      <c r="NRY56" s="236"/>
      <c r="NRZ56" s="236"/>
      <c r="NSA56" s="236"/>
      <c r="NSB56" s="236"/>
      <c r="NSC56" s="236"/>
      <c r="NSD56" s="236"/>
      <c r="NSE56" s="236"/>
      <c r="NSF56" s="236"/>
      <c r="NSG56" s="236"/>
      <c r="NSH56" s="236"/>
      <c r="NSI56" s="236"/>
      <c r="NSJ56" s="236"/>
      <c r="NSK56" s="236"/>
      <c r="NSL56" s="236"/>
      <c r="NSM56" s="236"/>
      <c r="NSN56" s="236"/>
      <c r="NSO56" s="236"/>
      <c r="NSP56" s="236"/>
      <c r="NSQ56" s="236"/>
      <c r="NSR56" s="236"/>
      <c r="NSS56" s="236"/>
      <c r="NST56" s="236"/>
      <c r="NSU56" s="236"/>
      <c r="NSV56" s="236"/>
      <c r="NSW56" s="236"/>
      <c r="NSX56" s="236"/>
      <c r="NSY56" s="236"/>
      <c r="NSZ56" s="236"/>
      <c r="NTA56" s="236"/>
      <c r="NTB56" s="236"/>
      <c r="NTC56" s="236"/>
      <c r="NTD56" s="236"/>
      <c r="NTE56" s="236"/>
      <c r="NTF56" s="236"/>
      <c r="NTG56" s="236"/>
      <c r="NTH56" s="236"/>
      <c r="NTI56" s="236"/>
      <c r="NTJ56" s="236"/>
      <c r="NTK56" s="236"/>
      <c r="NTL56" s="236"/>
      <c r="NTM56" s="236"/>
      <c r="NTN56" s="236"/>
      <c r="NTO56" s="236"/>
      <c r="NTP56" s="236"/>
      <c r="NTQ56" s="236"/>
      <c r="NTR56" s="236"/>
      <c r="NTS56" s="236"/>
      <c r="NTT56" s="236"/>
      <c r="NTU56" s="236"/>
      <c r="NTV56" s="236"/>
      <c r="NTW56" s="236"/>
      <c r="NTX56" s="236"/>
      <c r="NTY56" s="236"/>
      <c r="NTZ56" s="236"/>
      <c r="NUA56" s="236"/>
      <c r="NUB56" s="236"/>
      <c r="NUC56" s="236"/>
      <c r="NUD56" s="236"/>
      <c r="NUE56" s="236"/>
      <c r="NUF56" s="236"/>
      <c r="NUG56" s="236"/>
      <c r="NUH56" s="236"/>
      <c r="NUI56" s="236"/>
      <c r="NUJ56" s="236"/>
      <c r="NUK56" s="236"/>
      <c r="NUL56" s="236"/>
      <c r="NUM56" s="236"/>
      <c r="NUN56" s="236"/>
      <c r="NUO56" s="236"/>
      <c r="NUP56" s="236"/>
      <c r="NUQ56" s="236"/>
      <c r="NUR56" s="236"/>
      <c r="NUS56" s="236"/>
      <c r="NUT56" s="236"/>
      <c r="NUU56" s="236"/>
      <c r="NUV56" s="236"/>
      <c r="NUW56" s="236"/>
      <c r="NUX56" s="236"/>
      <c r="NUY56" s="236"/>
      <c r="NUZ56" s="236"/>
      <c r="NVA56" s="236"/>
      <c r="NVB56" s="236"/>
      <c r="NVC56" s="236"/>
      <c r="NVD56" s="236"/>
      <c r="NVE56" s="236"/>
      <c r="NVF56" s="236"/>
      <c r="NVG56" s="236"/>
      <c r="NVH56" s="236"/>
      <c r="NVI56" s="236"/>
      <c r="NVJ56" s="236"/>
      <c r="NVK56" s="236"/>
      <c r="NVL56" s="236"/>
      <c r="NVM56" s="236"/>
      <c r="NVN56" s="236"/>
      <c r="NVO56" s="236"/>
      <c r="NVP56" s="236"/>
      <c r="NVQ56" s="236"/>
      <c r="NVR56" s="236"/>
      <c r="NVS56" s="236"/>
      <c r="NVT56" s="236"/>
      <c r="NVU56" s="236"/>
      <c r="NVV56" s="236"/>
      <c r="NVW56" s="236"/>
      <c r="NVX56" s="236"/>
      <c r="NVY56" s="236"/>
      <c r="NVZ56" s="236"/>
      <c r="NWA56" s="236"/>
      <c r="NWB56" s="236"/>
      <c r="NWC56" s="236"/>
      <c r="NWD56" s="236"/>
      <c r="NWE56" s="236"/>
      <c r="NWF56" s="236"/>
      <c r="NWG56" s="236"/>
      <c r="NWH56" s="236"/>
      <c r="NWI56" s="236"/>
      <c r="NWJ56" s="236"/>
      <c r="NWK56" s="236"/>
      <c r="NWL56" s="236"/>
      <c r="NWM56" s="236"/>
      <c r="NWN56" s="236"/>
      <c r="NWO56" s="236"/>
      <c r="NWP56" s="236"/>
      <c r="NWQ56" s="236"/>
      <c r="NWR56" s="236"/>
      <c r="NWS56" s="236"/>
      <c r="NWT56" s="236"/>
      <c r="NWU56" s="236"/>
      <c r="NWV56" s="236"/>
      <c r="NWW56" s="236"/>
      <c r="NWX56" s="236"/>
      <c r="NWY56" s="236"/>
      <c r="NWZ56" s="236"/>
      <c r="NXA56" s="236"/>
      <c r="NXB56" s="236"/>
      <c r="NXC56" s="236"/>
      <c r="NXD56" s="236"/>
      <c r="NXE56" s="236"/>
      <c r="NXF56" s="236"/>
      <c r="NXG56" s="236"/>
      <c r="NXH56" s="236"/>
      <c r="NXI56" s="236"/>
      <c r="NXJ56" s="236"/>
      <c r="NXK56" s="236"/>
      <c r="NXL56" s="236"/>
      <c r="NXM56" s="236"/>
      <c r="NXN56" s="236"/>
      <c r="NXO56" s="236"/>
      <c r="NXP56" s="236"/>
      <c r="NXQ56" s="236"/>
      <c r="NXR56" s="236"/>
      <c r="NXS56" s="236"/>
      <c r="NXT56" s="236"/>
      <c r="NXU56" s="236"/>
      <c r="NXV56" s="236"/>
      <c r="NXW56" s="236"/>
      <c r="NXX56" s="236"/>
      <c r="NXY56" s="236"/>
      <c r="NXZ56" s="236"/>
      <c r="NYA56" s="236"/>
      <c r="NYB56" s="236"/>
      <c r="NYC56" s="236"/>
      <c r="NYD56" s="236"/>
      <c r="NYE56" s="236"/>
      <c r="NYF56" s="236"/>
      <c r="NYG56" s="236"/>
      <c r="NYH56" s="236"/>
      <c r="NYI56" s="236"/>
      <c r="NYJ56" s="236"/>
      <c r="NYK56" s="236"/>
      <c r="NYL56" s="236"/>
      <c r="NYM56" s="236"/>
      <c r="NYN56" s="236"/>
      <c r="NYO56" s="236"/>
      <c r="NYP56" s="236"/>
      <c r="NYQ56" s="236"/>
      <c r="NYR56" s="236"/>
      <c r="NYS56" s="236"/>
      <c r="NYT56" s="236"/>
      <c r="NYU56" s="236"/>
      <c r="NYV56" s="236"/>
      <c r="NYW56" s="236"/>
      <c r="NYX56" s="236"/>
      <c r="NYY56" s="236"/>
      <c r="NYZ56" s="236"/>
      <c r="NZA56" s="236"/>
      <c r="NZB56" s="236"/>
      <c r="NZC56" s="236"/>
      <c r="NZD56" s="236"/>
      <c r="NZE56" s="236"/>
      <c r="NZF56" s="236"/>
      <c r="NZG56" s="236"/>
      <c r="NZH56" s="236"/>
      <c r="NZI56" s="236"/>
      <c r="NZJ56" s="236"/>
      <c r="NZK56" s="236"/>
      <c r="NZL56" s="236"/>
      <c r="NZM56" s="236"/>
      <c r="NZN56" s="236"/>
      <c r="NZO56" s="236"/>
      <c r="NZP56" s="236"/>
      <c r="NZQ56" s="236"/>
      <c r="NZR56" s="236"/>
      <c r="NZS56" s="236"/>
      <c r="NZT56" s="236"/>
      <c r="NZU56" s="236"/>
      <c r="NZV56" s="236"/>
      <c r="NZW56" s="236"/>
      <c r="NZX56" s="236"/>
      <c r="NZY56" s="236"/>
      <c r="NZZ56" s="236"/>
      <c r="OAA56" s="236"/>
      <c r="OAB56" s="236"/>
      <c r="OAC56" s="236"/>
      <c r="OAD56" s="236"/>
      <c r="OAE56" s="236"/>
      <c r="OAF56" s="236"/>
      <c r="OAG56" s="236"/>
      <c r="OAH56" s="236"/>
      <c r="OAI56" s="236"/>
      <c r="OAJ56" s="236"/>
      <c r="OAK56" s="236"/>
      <c r="OAL56" s="236"/>
      <c r="OAM56" s="236"/>
      <c r="OAN56" s="236"/>
      <c r="OAO56" s="236"/>
      <c r="OAP56" s="236"/>
      <c r="OAQ56" s="236"/>
      <c r="OAR56" s="236"/>
      <c r="OAS56" s="236"/>
      <c r="OAT56" s="236"/>
      <c r="OAU56" s="236"/>
      <c r="OAV56" s="236"/>
      <c r="OAW56" s="236"/>
      <c r="OAX56" s="236"/>
      <c r="OAY56" s="236"/>
      <c r="OAZ56" s="236"/>
      <c r="OBA56" s="236"/>
      <c r="OBB56" s="236"/>
      <c r="OBC56" s="236"/>
      <c r="OBD56" s="236"/>
      <c r="OBE56" s="236"/>
      <c r="OBF56" s="236"/>
      <c r="OBG56" s="236"/>
      <c r="OBH56" s="236"/>
      <c r="OBI56" s="236"/>
      <c r="OBJ56" s="236"/>
      <c r="OBK56" s="236"/>
      <c r="OBL56" s="236"/>
      <c r="OBM56" s="236"/>
      <c r="OBN56" s="236"/>
      <c r="OBO56" s="236"/>
      <c r="OBP56" s="236"/>
      <c r="OBQ56" s="236"/>
      <c r="OBR56" s="236"/>
      <c r="OBS56" s="236"/>
      <c r="OBT56" s="236"/>
      <c r="OBU56" s="236"/>
      <c r="OBV56" s="236"/>
      <c r="OBW56" s="236"/>
      <c r="OBX56" s="236"/>
      <c r="OBY56" s="236"/>
      <c r="OBZ56" s="236"/>
      <c r="OCA56" s="236"/>
      <c r="OCB56" s="236"/>
      <c r="OCC56" s="236"/>
      <c r="OCD56" s="236"/>
      <c r="OCE56" s="236"/>
      <c r="OCF56" s="236"/>
      <c r="OCG56" s="236"/>
      <c r="OCH56" s="236"/>
      <c r="OCI56" s="236"/>
      <c r="OCJ56" s="236"/>
      <c r="OCK56" s="236"/>
      <c r="OCL56" s="236"/>
      <c r="OCM56" s="236"/>
      <c r="OCN56" s="236"/>
      <c r="OCO56" s="236"/>
      <c r="OCP56" s="236"/>
      <c r="OCQ56" s="236"/>
      <c r="OCR56" s="236"/>
      <c r="OCS56" s="236"/>
      <c r="OCT56" s="236"/>
      <c r="OCU56" s="236"/>
      <c r="OCV56" s="236"/>
      <c r="OCW56" s="236"/>
      <c r="OCX56" s="236"/>
      <c r="OCY56" s="236"/>
      <c r="OCZ56" s="236"/>
      <c r="ODA56" s="236"/>
      <c r="ODB56" s="236"/>
      <c r="ODC56" s="236"/>
      <c r="ODD56" s="236"/>
      <c r="ODE56" s="236"/>
      <c r="ODF56" s="236"/>
      <c r="ODG56" s="236"/>
      <c r="ODH56" s="236"/>
      <c r="ODI56" s="236"/>
      <c r="ODJ56" s="236"/>
      <c r="ODK56" s="236"/>
      <c r="ODL56" s="236"/>
      <c r="ODM56" s="236"/>
      <c r="ODN56" s="236"/>
      <c r="ODO56" s="236"/>
      <c r="ODP56" s="236"/>
      <c r="ODQ56" s="236"/>
      <c r="ODR56" s="236"/>
      <c r="ODS56" s="236"/>
      <c r="ODT56" s="236"/>
      <c r="ODU56" s="236"/>
      <c r="ODV56" s="236"/>
      <c r="ODW56" s="236"/>
      <c r="ODX56" s="236"/>
      <c r="ODY56" s="236"/>
      <c r="ODZ56" s="236"/>
      <c r="OEA56" s="236"/>
      <c r="OEB56" s="236"/>
      <c r="OEC56" s="236"/>
      <c r="OED56" s="236"/>
      <c r="OEE56" s="236"/>
      <c r="OEF56" s="236"/>
      <c r="OEG56" s="236"/>
      <c r="OEH56" s="236"/>
      <c r="OEI56" s="236"/>
      <c r="OEJ56" s="236"/>
      <c r="OEK56" s="236"/>
      <c r="OEL56" s="236"/>
      <c r="OEM56" s="236"/>
      <c r="OEN56" s="236"/>
      <c r="OEO56" s="236"/>
      <c r="OEP56" s="236"/>
      <c r="OEQ56" s="236"/>
      <c r="OER56" s="236"/>
      <c r="OES56" s="236"/>
      <c r="OET56" s="236"/>
      <c r="OEU56" s="236"/>
      <c r="OEV56" s="236"/>
      <c r="OEW56" s="236"/>
      <c r="OEX56" s="236"/>
      <c r="OEY56" s="236"/>
      <c r="OEZ56" s="236"/>
      <c r="OFA56" s="236"/>
      <c r="OFB56" s="236"/>
      <c r="OFC56" s="236"/>
      <c r="OFD56" s="236"/>
      <c r="OFE56" s="236"/>
      <c r="OFF56" s="236"/>
      <c r="OFG56" s="236"/>
      <c r="OFH56" s="236"/>
      <c r="OFI56" s="236"/>
      <c r="OFJ56" s="236"/>
      <c r="OFK56" s="236"/>
      <c r="OFL56" s="236"/>
      <c r="OFM56" s="236"/>
      <c r="OFN56" s="236"/>
      <c r="OFO56" s="236"/>
      <c r="OFP56" s="236"/>
      <c r="OFQ56" s="236"/>
      <c r="OFR56" s="236"/>
      <c r="OFS56" s="236"/>
      <c r="OFT56" s="236"/>
      <c r="OFU56" s="236"/>
      <c r="OFV56" s="236"/>
      <c r="OFW56" s="236"/>
      <c r="OFX56" s="236"/>
      <c r="OFY56" s="236"/>
      <c r="OFZ56" s="236"/>
      <c r="OGA56" s="236"/>
      <c r="OGB56" s="236"/>
      <c r="OGC56" s="236"/>
      <c r="OGD56" s="236"/>
      <c r="OGE56" s="236"/>
      <c r="OGF56" s="236"/>
      <c r="OGG56" s="236"/>
      <c r="OGH56" s="236"/>
      <c r="OGI56" s="236"/>
      <c r="OGJ56" s="236"/>
      <c r="OGK56" s="236"/>
      <c r="OGL56" s="236"/>
      <c r="OGM56" s="236"/>
      <c r="OGN56" s="236"/>
      <c r="OGO56" s="236"/>
      <c r="OGP56" s="236"/>
      <c r="OGQ56" s="236"/>
      <c r="OGR56" s="236"/>
      <c r="OGS56" s="236"/>
      <c r="OGT56" s="236"/>
      <c r="OGU56" s="236"/>
      <c r="OGV56" s="236"/>
      <c r="OGW56" s="236"/>
      <c r="OGX56" s="236"/>
      <c r="OGY56" s="236"/>
      <c r="OGZ56" s="236"/>
      <c r="OHA56" s="236"/>
      <c r="OHB56" s="236"/>
      <c r="OHC56" s="236"/>
      <c r="OHD56" s="236"/>
      <c r="OHE56" s="236"/>
      <c r="OHF56" s="236"/>
      <c r="OHG56" s="236"/>
      <c r="OHH56" s="236"/>
      <c r="OHI56" s="236"/>
      <c r="OHJ56" s="236"/>
      <c r="OHK56" s="236"/>
      <c r="OHL56" s="236"/>
      <c r="OHM56" s="236"/>
      <c r="OHN56" s="236"/>
      <c r="OHO56" s="236"/>
      <c r="OHP56" s="236"/>
      <c r="OHQ56" s="236"/>
      <c r="OHR56" s="236"/>
      <c r="OHS56" s="236"/>
      <c r="OHT56" s="236"/>
      <c r="OHU56" s="236"/>
      <c r="OHV56" s="236"/>
      <c r="OHW56" s="236"/>
      <c r="OHX56" s="236"/>
      <c r="OHY56" s="236"/>
      <c r="OHZ56" s="236"/>
      <c r="OIA56" s="236"/>
      <c r="OIB56" s="236"/>
      <c r="OIC56" s="236"/>
      <c r="OID56" s="236"/>
      <c r="OIE56" s="236"/>
      <c r="OIF56" s="236"/>
      <c r="OIG56" s="236"/>
      <c r="OIH56" s="236"/>
      <c r="OII56" s="236"/>
      <c r="OIJ56" s="236"/>
      <c r="OIK56" s="236"/>
      <c r="OIL56" s="236"/>
      <c r="OIM56" s="236"/>
      <c r="OIN56" s="236"/>
      <c r="OIO56" s="236"/>
      <c r="OIP56" s="236"/>
      <c r="OIQ56" s="236"/>
      <c r="OIR56" s="236"/>
      <c r="OIS56" s="236"/>
      <c r="OIT56" s="236"/>
      <c r="OIU56" s="236"/>
      <c r="OIV56" s="236"/>
      <c r="OIW56" s="236"/>
      <c r="OIX56" s="236"/>
      <c r="OIY56" s="236"/>
      <c r="OIZ56" s="236"/>
      <c r="OJA56" s="236"/>
      <c r="OJB56" s="236"/>
      <c r="OJC56" s="236"/>
      <c r="OJD56" s="236"/>
      <c r="OJE56" s="236"/>
      <c r="OJF56" s="236"/>
      <c r="OJG56" s="236"/>
      <c r="OJH56" s="236"/>
      <c r="OJI56" s="236"/>
      <c r="OJJ56" s="236"/>
      <c r="OJK56" s="236"/>
      <c r="OJL56" s="236"/>
      <c r="OJM56" s="236"/>
      <c r="OJN56" s="236"/>
      <c r="OJO56" s="236"/>
      <c r="OJP56" s="236"/>
      <c r="OJQ56" s="236"/>
      <c r="OJR56" s="236"/>
      <c r="OJS56" s="236"/>
      <c r="OJT56" s="236"/>
      <c r="OJU56" s="236"/>
      <c r="OJV56" s="236"/>
      <c r="OJW56" s="236"/>
      <c r="OJX56" s="236"/>
      <c r="OJY56" s="236"/>
      <c r="OJZ56" s="236"/>
      <c r="OKA56" s="236"/>
      <c r="OKB56" s="236"/>
      <c r="OKC56" s="236"/>
      <c r="OKD56" s="236"/>
      <c r="OKE56" s="236"/>
      <c r="OKF56" s="236"/>
      <c r="OKG56" s="236"/>
      <c r="OKH56" s="236"/>
      <c r="OKI56" s="236"/>
      <c r="OKJ56" s="236"/>
      <c r="OKK56" s="236"/>
      <c r="OKL56" s="236"/>
      <c r="OKM56" s="236"/>
      <c r="OKN56" s="236"/>
      <c r="OKO56" s="236"/>
      <c r="OKP56" s="236"/>
      <c r="OKQ56" s="236"/>
      <c r="OKR56" s="236"/>
      <c r="OKS56" s="236"/>
      <c r="OKT56" s="236"/>
      <c r="OKU56" s="236"/>
      <c r="OKV56" s="236"/>
      <c r="OKW56" s="236"/>
      <c r="OKX56" s="236"/>
      <c r="OKY56" s="236"/>
      <c r="OKZ56" s="236"/>
      <c r="OLA56" s="236"/>
      <c r="OLB56" s="236"/>
      <c r="OLC56" s="236"/>
      <c r="OLD56" s="236"/>
      <c r="OLE56" s="236"/>
      <c r="OLF56" s="236"/>
      <c r="OLG56" s="236"/>
      <c r="OLH56" s="236"/>
      <c r="OLI56" s="236"/>
      <c r="OLJ56" s="236"/>
      <c r="OLK56" s="236"/>
      <c r="OLL56" s="236"/>
      <c r="OLM56" s="236"/>
      <c r="OLN56" s="236"/>
      <c r="OLO56" s="236"/>
      <c r="OLP56" s="236"/>
      <c r="OLQ56" s="236"/>
      <c r="OLR56" s="236"/>
      <c r="OLS56" s="236"/>
      <c r="OLT56" s="236"/>
      <c r="OLU56" s="236"/>
      <c r="OLV56" s="236"/>
      <c r="OLW56" s="236"/>
      <c r="OLX56" s="236"/>
      <c r="OLY56" s="236"/>
      <c r="OLZ56" s="236"/>
      <c r="OMA56" s="236"/>
      <c r="OMB56" s="236"/>
      <c r="OMC56" s="236"/>
      <c r="OMD56" s="236"/>
      <c r="OME56" s="236"/>
      <c r="OMF56" s="236"/>
      <c r="OMG56" s="236"/>
      <c r="OMH56" s="236"/>
      <c r="OMI56" s="236"/>
      <c r="OMJ56" s="236"/>
      <c r="OMK56" s="236"/>
      <c r="OML56" s="236"/>
      <c r="OMM56" s="236"/>
      <c r="OMN56" s="236"/>
      <c r="OMO56" s="236"/>
      <c r="OMP56" s="236"/>
      <c r="OMQ56" s="236"/>
      <c r="OMR56" s="236"/>
      <c r="OMS56" s="236"/>
      <c r="OMT56" s="236"/>
      <c r="OMU56" s="236"/>
      <c r="OMV56" s="236"/>
      <c r="OMW56" s="236"/>
      <c r="OMX56" s="236"/>
      <c r="OMY56" s="236"/>
      <c r="OMZ56" s="236"/>
      <c r="ONA56" s="236"/>
      <c r="ONB56" s="236"/>
      <c r="ONC56" s="236"/>
      <c r="OND56" s="236"/>
      <c r="ONE56" s="236"/>
      <c r="ONF56" s="236"/>
      <c r="ONG56" s="236"/>
      <c r="ONH56" s="236"/>
      <c r="ONI56" s="236"/>
      <c r="ONJ56" s="236"/>
      <c r="ONK56" s="236"/>
      <c r="ONL56" s="236"/>
      <c r="ONM56" s="236"/>
      <c r="ONN56" s="236"/>
      <c r="ONO56" s="236"/>
      <c r="ONP56" s="236"/>
      <c r="ONQ56" s="236"/>
      <c r="ONR56" s="236"/>
      <c r="ONS56" s="236"/>
      <c r="ONT56" s="236"/>
      <c r="ONU56" s="236"/>
      <c r="ONV56" s="236"/>
      <c r="ONW56" s="236"/>
      <c r="ONX56" s="236"/>
      <c r="ONY56" s="236"/>
      <c r="ONZ56" s="236"/>
      <c r="OOA56" s="236"/>
      <c r="OOB56" s="236"/>
      <c r="OOC56" s="236"/>
      <c r="OOD56" s="236"/>
      <c r="OOE56" s="236"/>
      <c r="OOF56" s="236"/>
      <c r="OOG56" s="236"/>
      <c r="OOH56" s="236"/>
      <c r="OOI56" s="236"/>
      <c r="OOJ56" s="236"/>
      <c r="OOK56" s="236"/>
      <c r="OOL56" s="236"/>
      <c r="OOM56" s="236"/>
      <c r="OON56" s="236"/>
      <c r="OOO56" s="236"/>
      <c r="OOP56" s="236"/>
      <c r="OOQ56" s="236"/>
      <c r="OOR56" s="236"/>
      <c r="OOS56" s="236"/>
      <c r="OOT56" s="236"/>
      <c r="OOU56" s="236"/>
      <c r="OOV56" s="236"/>
      <c r="OOW56" s="236"/>
      <c r="OOX56" s="236"/>
      <c r="OOY56" s="236"/>
      <c r="OOZ56" s="236"/>
      <c r="OPA56" s="236"/>
      <c r="OPB56" s="236"/>
      <c r="OPC56" s="236"/>
      <c r="OPD56" s="236"/>
      <c r="OPE56" s="236"/>
      <c r="OPF56" s="236"/>
      <c r="OPG56" s="236"/>
      <c r="OPH56" s="236"/>
      <c r="OPI56" s="236"/>
      <c r="OPJ56" s="236"/>
      <c r="OPK56" s="236"/>
      <c r="OPL56" s="236"/>
      <c r="OPM56" s="236"/>
      <c r="OPN56" s="236"/>
      <c r="OPO56" s="236"/>
      <c r="OPP56" s="236"/>
      <c r="OPQ56" s="236"/>
      <c r="OPR56" s="236"/>
      <c r="OPS56" s="236"/>
      <c r="OPT56" s="236"/>
      <c r="OPU56" s="236"/>
      <c r="OPV56" s="236"/>
      <c r="OPW56" s="236"/>
      <c r="OPX56" s="236"/>
      <c r="OPY56" s="236"/>
      <c r="OPZ56" s="236"/>
      <c r="OQA56" s="236"/>
      <c r="OQB56" s="236"/>
      <c r="OQC56" s="236"/>
      <c r="OQD56" s="236"/>
      <c r="OQE56" s="236"/>
      <c r="OQF56" s="236"/>
      <c r="OQG56" s="236"/>
      <c r="OQH56" s="236"/>
      <c r="OQI56" s="236"/>
      <c r="OQJ56" s="236"/>
      <c r="OQK56" s="236"/>
      <c r="OQL56" s="236"/>
      <c r="OQM56" s="236"/>
      <c r="OQN56" s="236"/>
      <c r="OQO56" s="236"/>
      <c r="OQP56" s="236"/>
      <c r="OQQ56" s="236"/>
      <c r="OQR56" s="236"/>
      <c r="OQS56" s="236"/>
      <c r="OQT56" s="236"/>
      <c r="OQU56" s="236"/>
      <c r="OQV56" s="236"/>
      <c r="OQW56" s="236"/>
      <c r="OQX56" s="236"/>
      <c r="OQY56" s="236"/>
      <c r="OQZ56" s="236"/>
      <c r="ORA56" s="236"/>
      <c r="ORB56" s="236"/>
      <c r="ORC56" s="236"/>
      <c r="ORD56" s="236"/>
      <c r="ORE56" s="236"/>
      <c r="ORF56" s="236"/>
      <c r="ORG56" s="236"/>
      <c r="ORH56" s="236"/>
      <c r="ORI56" s="236"/>
      <c r="ORJ56" s="236"/>
      <c r="ORK56" s="236"/>
      <c r="ORL56" s="236"/>
      <c r="ORM56" s="236"/>
      <c r="ORN56" s="236"/>
      <c r="ORO56" s="236"/>
      <c r="ORP56" s="236"/>
      <c r="ORQ56" s="236"/>
      <c r="ORR56" s="236"/>
      <c r="ORS56" s="236"/>
      <c r="ORT56" s="236"/>
      <c r="ORU56" s="236"/>
      <c r="ORV56" s="236"/>
      <c r="ORW56" s="236"/>
      <c r="ORX56" s="236"/>
      <c r="ORY56" s="236"/>
      <c r="ORZ56" s="236"/>
      <c r="OSA56" s="236"/>
      <c r="OSB56" s="236"/>
      <c r="OSC56" s="236"/>
      <c r="OSD56" s="236"/>
      <c r="OSE56" s="236"/>
      <c r="OSF56" s="236"/>
      <c r="OSG56" s="236"/>
      <c r="OSH56" s="236"/>
      <c r="OSI56" s="236"/>
      <c r="OSJ56" s="236"/>
      <c r="OSK56" s="236"/>
      <c r="OSL56" s="236"/>
      <c r="OSM56" s="236"/>
      <c r="OSN56" s="236"/>
      <c r="OSO56" s="236"/>
      <c r="OSP56" s="236"/>
      <c r="OSQ56" s="236"/>
      <c r="OSR56" s="236"/>
      <c r="OSS56" s="236"/>
      <c r="OST56" s="236"/>
      <c r="OSU56" s="236"/>
      <c r="OSV56" s="236"/>
      <c r="OSW56" s="236"/>
      <c r="OSX56" s="236"/>
      <c r="OSY56" s="236"/>
      <c r="OSZ56" s="236"/>
      <c r="OTA56" s="236"/>
      <c r="OTB56" s="236"/>
      <c r="OTC56" s="236"/>
      <c r="OTD56" s="236"/>
      <c r="OTE56" s="236"/>
      <c r="OTF56" s="236"/>
      <c r="OTG56" s="236"/>
      <c r="OTH56" s="236"/>
      <c r="OTI56" s="236"/>
      <c r="OTJ56" s="236"/>
      <c r="OTK56" s="236"/>
      <c r="OTL56" s="236"/>
      <c r="OTM56" s="236"/>
      <c r="OTN56" s="236"/>
      <c r="OTO56" s="236"/>
      <c r="OTP56" s="236"/>
      <c r="OTQ56" s="236"/>
      <c r="OTR56" s="236"/>
      <c r="OTS56" s="236"/>
      <c r="OTT56" s="236"/>
      <c r="OTU56" s="236"/>
      <c r="OTV56" s="236"/>
      <c r="OTW56" s="236"/>
      <c r="OTX56" s="236"/>
      <c r="OTY56" s="236"/>
      <c r="OTZ56" s="236"/>
      <c r="OUA56" s="236"/>
      <c r="OUB56" s="236"/>
      <c r="OUC56" s="236"/>
      <c r="OUD56" s="236"/>
      <c r="OUE56" s="236"/>
      <c r="OUF56" s="236"/>
      <c r="OUG56" s="236"/>
      <c r="OUH56" s="236"/>
      <c r="OUI56" s="236"/>
      <c r="OUJ56" s="236"/>
      <c r="OUK56" s="236"/>
      <c r="OUL56" s="236"/>
      <c r="OUM56" s="236"/>
      <c r="OUN56" s="236"/>
      <c r="OUO56" s="236"/>
      <c r="OUP56" s="236"/>
      <c r="OUQ56" s="236"/>
      <c r="OUR56" s="236"/>
      <c r="OUS56" s="236"/>
      <c r="OUT56" s="236"/>
      <c r="OUU56" s="236"/>
      <c r="OUV56" s="236"/>
      <c r="OUW56" s="236"/>
      <c r="OUX56" s="236"/>
      <c r="OUY56" s="236"/>
      <c r="OUZ56" s="236"/>
      <c r="OVA56" s="236"/>
      <c r="OVB56" s="236"/>
      <c r="OVC56" s="236"/>
      <c r="OVD56" s="236"/>
      <c r="OVE56" s="236"/>
      <c r="OVF56" s="236"/>
      <c r="OVG56" s="236"/>
      <c r="OVH56" s="236"/>
      <c r="OVI56" s="236"/>
      <c r="OVJ56" s="236"/>
      <c r="OVK56" s="236"/>
      <c r="OVL56" s="236"/>
      <c r="OVM56" s="236"/>
      <c r="OVN56" s="236"/>
      <c r="OVO56" s="236"/>
      <c r="OVP56" s="236"/>
      <c r="OVQ56" s="236"/>
      <c r="OVR56" s="236"/>
      <c r="OVS56" s="236"/>
      <c r="OVT56" s="236"/>
      <c r="OVU56" s="236"/>
      <c r="OVV56" s="236"/>
      <c r="OVW56" s="236"/>
      <c r="OVX56" s="236"/>
      <c r="OVY56" s="236"/>
      <c r="OVZ56" s="236"/>
      <c r="OWA56" s="236"/>
      <c r="OWB56" s="236"/>
      <c r="OWC56" s="236"/>
      <c r="OWD56" s="236"/>
      <c r="OWE56" s="236"/>
      <c r="OWF56" s="236"/>
      <c r="OWG56" s="236"/>
      <c r="OWH56" s="236"/>
      <c r="OWI56" s="236"/>
      <c r="OWJ56" s="236"/>
      <c r="OWK56" s="236"/>
      <c r="OWL56" s="236"/>
      <c r="OWM56" s="236"/>
      <c r="OWN56" s="236"/>
      <c r="OWO56" s="236"/>
      <c r="OWP56" s="236"/>
      <c r="OWQ56" s="236"/>
      <c r="OWR56" s="236"/>
      <c r="OWS56" s="236"/>
      <c r="OWT56" s="236"/>
      <c r="OWU56" s="236"/>
      <c r="OWV56" s="236"/>
      <c r="OWW56" s="236"/>
      <c r="OWX56" s="236"/>
      <c r="OWY56" s="236"/>
      <c r="OWZ56" s="236"/>
      <c r="OXA56" s="236"/>
      <c r="OXB56" s="236"/>
      <c r="OXC56" s="236"/>
      <c r="OXD56" s="236"/>
      <c r="OXE56" s="236"/>
      <c r="OXF56" s="236"/>
      <c r="OXG56" s="236"/>
      <c r="OXH56" s="236"/>
      <c r="OXI56" s="236"/>
      <c r="OXJ56" s="236"/>
      <c r="OXK56" s="236"/>
      <c r="OXL56" s="236"/>
      <c r="OXM56" s="236"/>
      <c r="OXN56" s="236"/>
      <c r="OXO56" s="236"/>
      <c r="OXP56" s="236"/>
      <c r="OXQ56" s="236"/>
      <c r="OXR56" s="236"/>
      <c r="OXS56" s="236"/>
      <c r="OXT56" s="236"/>
      <c r="OXU56" s="236"/>
      <c r="OXV56" s="236"/>
      <c r="OXW56" s="236"/>
      <c r="OXX56" s="236"/>
      <c r="OXY56" s="236"/>
      <c r="OXZ56" s="236"/>
      <c r="OYA56" s="236"/>
      <c r="OYB56" s="236"/>
      <c r="OYC56" s="236"/>
      <c r="OYD56" s="236"/>
      <c r="OYE56" s="236"/>
      <c r="OYF56" s="236"/>
      <c r="OYG56" s="236"/>
      <c r="OYH56" s="236"/>
      <c r="OYI56" s="236"/>
      <c r="OYJ56" s="236"/>
      <c r="OYK56" s="236"/>
      <c r="OYL56" s="236"/>
      <c r="OYM56" s="236"/>
      <c r="OYN56" s="236"/>
      <c r="OYO56" s="236"/>
      <c r="OYP56" s="236"/>
      <c r="OYQ56" s="236"/>
      <c r="OYR56" s="236"/>
      <c r="OYS56" s="236"/>
      <c r="OYT56" s="236"/>
      <c r="OYU56" s="236"/>
      <c r="OYV56" s="236"/>
      <c r="OYW56" s="236"/>
      <c r="OYX56" s="236"/>
      <c r="OYY56" s="236"/>
      <c r="OYZ56" s="236"/>
      <c r="OZA56" s="236"/>
      <c r="OZB56" s="236"/>
      <c r="OZC56" s="236"/>
      <c r="OZD56" s="236"/>
      <c r="OZE56" s="236"/>
      <c r="OZF56" s="236"/>
      <c r="OZG56" s="236"/>
      <c r="OZH56" s="236"/>
      <c r="OZI56" s="236"/>
      <c r="OZJ56" s="236"/>
      <c r="OZK56" s="236"/>
      <c r="OZL56" s="236"/>
      <c r="OZM56" s="236"/>
      <c r="OZN56" s="236"/>
      <c r="OZO56" s="236"/>
      <c r="OZP56" s="236"/>
      <c r="OZQ56" s="236"/>
      <c r="OZR56" s="236"/>
      <c r="OZS56" s="236"/>
      <c r="OZT56" s="236"/>
      <c r="OZU56" s="236"/>
      <c r="OZV56" s="236"/>
      <c r="OZW56" s="236"/>
      <c r="OZX56" s="236"/>
      <c r="OZY56" s="236"/>
      <c r="OZZ56" s="236"/>
      <c r="PAA56" s="236"/>
      <c r="PAB56" s="236"/>
      <c r="PAC56" s="236"/>
      <c r="PAD56" s="236"/>
      <c r="PAE56" s="236"/>
      <c r="PAF56" s="236"/>
      <c r="PAG56" s="236"/>
      <c r="PAH56" s="236"/>
      <c r="PAI56" s="236"/>
      <c r="PAJ56" s="236"/>
      <c r="PAK56" s="236"/>
      <c r="PAL56" s="236"/>
      <c r="PAM56" s="236"/>
      <c r="PAN56" s="236"/>
      <c r="PAO56" s="236"/>
      <c r="PAP56" s="236"/>
      <c r="PAQ56" s="236"/>
      <c r="PAR56" s="236"/>
      <c r="PAS56" s="236"/>
      <c r="PAT56" s="236"/>
      <c r="PAU56" s="236"/>
      <c r="PAV56" s="236"/>
      <c r="PAW56" s="236"/>
      <c r="PAX56" s="236"/>
      <c r="PAY56" s="236"/>
      <c r="PAZ56" s="236"/>
      <c r="PBA56" s="236"/>
      <c r="PBB56" s="236"/>
      <c r="PBC56" s="236"/>
      <c r="PBD56" s="236"/>
      <c r="PBE56" s="236"/>
      <c r="PBF56" s="236"/>
      <c r="PBG56" s="236"/>
      <c r="PBH56" s="236"/>
      <c r="PBI56" s="236"/>
      <c r="PBJ56" s="236"/>
      <c r="PBK56" s="236"/>
      <c r="PBL56" s="236"/>
      <c r="PBM56" s="236"/>
      <c r="PBN56" s="236"/>
      <c r="PBO56" s="236"/>
      <c r="PBP56" s="236"/>
      <c r="PBQ56" s="236"/>
      <c r="PBR56" s="236"/>
      <c r="PBS56" s="236"/>
      <c r="PBT56" s="236"/>
      <c r="PBU56" s="236"/>
      <c r="PBV56" s="236"/>
      <c r="PBW56" s="236"/>
      <c r="PBX56" s="236"/>
      <c r="PBY56" s="236"/>
      <c r="PBZ56" s="236"/>
      <c r="PCA56" s="236"/>
      <c r="PCB56" s="236"/>
      <c r="PCC56" s="236"/>
      <c r="PCD56" s="236"/>
      <c r="PCE56" s="236"/>
      <c r="PCF56" s="236"/>
      <c r="PCG56" s="236"/>
      <c r="PCH56" s="236"/>
      <c r="PCI56" s="236"/>
      <c r="PCJ56" s="236"/>
      <c r="PCK56" s="236"/>
      <c r="PCL56" s="236"/>
      <c r="PCM56" s="236"/>
      <c r="PCN56" s="236"/>
      <c r="PCO56" s="236"/>
      <c r="PCP56" s="236"/>
      <c r="PCQ56" s="236"/>
      <c r="PCR56" s="236"/>
      <c r="PCS56" s="236"/>
      <c r="PCT56" s="236"/>
      <c r="PCU56" s="236"/>
      <c r="PCV56" s="236"/>
      <c r="PCW56" s="236"/>
      <c r="PCX56" s="236"/>
      <c r="PCY56" s="236"/>
      <c r="PCZ56" s="236"/>
      <c r="PDA56" s="236"/>
      <c r="PDB56" s="236"/>
      <c r="PDC56" s="236"/>
      <c r="PDD56" s="236"/>
      <c r="PDE56" s="236"/>
      <c r="PDF56" s="236"/>
      <c r="PDG56" s="236"/>
      <c r="PDH56" s="236"/>
      <c r="PDI56" s="236"/>
      <c r="PDJ56" s="236"/>
      <c r="PDK56" s="236"/>
      <c r="PDL56" s="236"/>
      <c r="PDM56" s="236"/>
      <c r="PDN56" s="236"/>
      <c r="PDO56" s="236"/>
      <c r="PDP56" s="236"/>
      <c r="PDQ56" s="236"/>
      <c r="PDR56" s="236"/>
      <c r="PDS56" s="236"/>
      <c r="PDT56" s="236"/>
      <c r="PDU56" s="236"/>
      <c r="PDV56" s="236"/>
      <c r="PDW56" s="236"/>
      <c r="PDX56" s="236"/>
      <c r="PDY56" s="236"/>
      <c r="PDZ56" s="236"/>
      <c r="PEA56" s="236"/>
      <c r="PEB56" s="236"/>
      <c r="PEC56" s="236"/>
      <c r="PED56" s="236"/>
      <c r="PEE56" s="236"/>
      <c r="PEF56" s="236"/>
      <c r="PEG56" s="236"/>
      <c r="PEH56" s="236"/>
      <c r="PEI56" s="236"/>
      <c r="PEJ56" s="236"/>
      <c r="PEK56" s="236"/>
      <c r="PEL56" s="236"/>
      <c r="PEM56" s="236"/>
      <c r="PEN56" s="236"/>
      <c r="PEO56" s="236"/>
      <c r="PEP56" s="236"/>
      <c r="PEQ56" s="236"/>
      <c r="PER56" s="236"/>
      <c r="PES56" s="236"/>
      <c r="PET56" s="236"/>
      <c r="PEU56" s="236"/>
      <c r="PEV56" s="236"/>
      <c r="PEW56" s="236"/>
      <c r="PEX56" s="236"/>
      <c r="PEY56" s="236"/>
      <c r="PEZ56" s="236"/>
      <c r="PFA56" s="236"/>
      <c r="PFB56" s="236"/>
      <c r="PFC56" s="236"/>
      <c r="PFD56" s="236"/>
      <c r="PFE56" s="236"/>
      <c r="PFF56" s="236"/>
      <c r="PFG56" s="236"/>
      <c r="PFH56" s="236"/>
      <c r="PFI56" s="236"/>
      <c r="PFJ56" s="236"/>
      <c r="PFK56" s="236"/>
      <c r="PFL56" s="236"/>
      <c r="PFM56" s="236"/>
      <c r="PFN56" s="236"/>
      <c r="PFO56" s="236"/>
      <c r="PFP56" s="236"/>
      <c r="PFQ56" s="236"/>
      <c r="PFR56" s="236"/>
      <c r="PFS56" s="236"/>
      <c r="PFT56" s="236"/>
      <c r="PFU56" s="236"/>
      <c r="PFV56" s="236"/>
      <c r="PFW56" s="236"/>
      <c r="PFX56" s="236"/>
      <c r="PFY56" s="236"/>
      <c r="PFZ56" s="236"/>
      <c r="PGA56" s="236"/>
      <c r="PGB56" s="236"/>
      <c r="PGC56" s="236"/>
      <c r="PGD56" s="236"/>
      <c r="PGE56" s="236"/>
      <c r="PGF56" s="236"/>
      <c r="PGG56" s="236"/>
      <c r="PGH56" s="236"/>
      <c r="PGI56" s="236"/>
      <c r="PGJ56" s="236"/>
      <c r="PGK56" s="236"/>
      <c r="PGL56" s="236"/>
      <c r="PGM56" s="236"/>
      <c r="PGN56" s="236"/>
      <c r="PGO56" s="236"/>
      <c r="PGP56" s="236"/>
      <c r="PGQ56" s="236"/>
      <c r="PGR56" s="236"/>
      <c r="PGS56" s="236"/>
      <c r="PGT56" s="236"/>
      <c r="PGU56" s="236"/>
      <c r="PGV56" s="236"/>
      <c r="PGW56" s="236"/>
      <c r="PGX56" s="236"/>
      <c r="PGY56" s="236"/>
      <c r="PGZ56" s="236"/>
      <c r="PHA56" s="236"/>
      <c r="PHB56" s="236"/>
      <c r="PHC56" s="236"/>
      <c r="PHD56" s="236"/>
      <c r="PHE56" s="236"/>
      <c r="PHF56" s="236"/>
      <c r="PHG56" s="236"/>
      <c r="PHH56" s="236"/>
      <c r="PHI56" s="236"/>
      <c r="PHJ56" s="236"/>
      <c r="PHK56" s="236"/>
      <c r="PHL56" s="236"/>
      <c r="PHM56" s="236"/>
      <c r="PHN56" s="236"/>
      <c r="PHO56" s="236"/>
      <c r="PHP56" s="236"/>
      <c r="PHQ56" s="236"/>
      <c r="PHR56" s="236"/>
      <c r="PHS56" s="236"/>
      <c r="PHT56" s="236"/>
      <c r="PHU56" s="236"/>
      <c r="PHV56" s="236"/>
      <c r="PHW56" s="236"/>
      <c r="PHX56" s="236"/>
      <c r="PHY56" s="236"/>
      <c r="PHZ56" s="236"/>
      <c r="PIA56" s="236"/>
      <c r="PIB56" s="236"/>
      <c r="PIC56" s="236"/>
      <c r="PID56" s="236"/>
      <c r="PIE56" s="236"/>
      <c r="PIF56" s="236"/>
      <c r="PIG56" s="236"/>
      <c r="PIH56" s="236"/>
      <c r="PII56" s="236"/>
      <c r="PIJ56" s="236"/>
      <c r="PIK56" s="236"/>
      <c r="PIL56" s="236"/>
      <c r="PIM56" s="236"/>
      <c r="PIN56" s="236"/>
      <c r="PIO56" s="236"/>
      <c r="PIP56" s="236"/>
      <c r="PIQ56" s="236"/>
      <c r="PIR56" s="236"/>
      <c r="PIS56" s="236"/>
      <c r="PIT56" s="236"/>
      <c r="PIU56" s="236"/>
      <c r="PIV56" s="236"/>
      <c r="PIW56" s="236"/>
      <c r="PIX56" s="236"/>
      <c r="PIY56" s="236"/>
      <c r="PIZ56" s="236"/>
      <c r="PJA56" s="236"/>
      <c r="PJB56" s="236"/>
      <c r="PJC56" s="236"/>
      <c r="PJD56" s="236"/>
      <c r="PJE56" s="236"/>
      <c r="PJF56" s="236"/>
      <c r="PJG56" s="236"/>
      <c r="PJH56" s="236"/>
      <c r="PJI56" s="236"/>
      <c r="PJJ56" s="236"/>
      <c r="PJK56" s="236"/>
      <c r="PJL56" s="236"/>
      <c r="PJM56" s="236"/>
      <c r="PJN56" s="236"/>
      <c r="PJO56" s="236"/>
      <c r="PJP56" s="236"/>
      <c r="PJQ56" s="236"/>
      <c r="PJR56" s="236"/>
      <c r="PJS56" s="236"/>
      <c r="PJT56" s="236"/>
      <c r="PJU56" s="236"/>
      <c r="PJV56" s="236"/>
      <c r="PJW56" s="236"/>
      <c r="PJX56" s="236"/>
      <c r="PJY56" s="236"/>
      <c r="PJZ56" s="236"/>
      <c r="PKA56" s="236"/>
      <c r="PKB56" s="236"/>
      <c r="PKC56" s="236"/>
      <c r="PKD56" s="236"/>
      <c r="PKE56" s="236"/>
      <c r="PKF56" s="236"/>
      <c r="PKG56" s="236"/>
      <c r="PKH56" s="236"/>
      <c r="PKI56" s="236"/>
      <c r="PKJ56" s="236"/>
      <c r="PKK56" s="236"/>
      <c r="PKL56" s="236"/>
      <c r="PKM56" s="236"/>
      <c r="PKN56" s="236"/>
      <c r="PKO56" s="236"/>
      <c r="PKP56" s="236"/>
      <c r="PKQ56" s="236"/>
      <c r="PKR56" s="236"/>
      <c r="PKS56" s="236"/>
      <c r="PKT56" s="236"/>
      <c r="PKU56" s="236"/>
      <c r="PKV56" s="236"/>
      <c r="PKW56" s="236"/>
      <c r="PKX56" s="236"/>
      <c r="PKY56" s="236"/>
      <c r="PKZ56" s="236"/>
      <c r="PLA56" s="236"/>
      <c r="PLB56" s="236"/>
      <c r="PLC56" s="236"/>
      <c r="PLD56" s="236"/>
      <c r="PLE56" s="236"/>
      <c r="PLF56" s="236"/>
      <c r="PLG56" s="236"/>
      <c r="PLH56" s="236"/>
      <c r="PLI56" s="236"/>
      <c r="PLJ56" s="236"/>
      <c r="PLK56" s="236"/>
      <c r="PLL56" s="236"/>
      <c r="PLM56" s="236"/>
      <c r="PLN56" s="236"/>
      <c r="PLO56" s="236"/>
      <c r="PLP56" s="236"/>
      <c r="PLQ56" s="236"/>
      <c r="PLR56" s="236"/>
      <c r="PLS56" s="236"/>
      <c r="PLT56" s="236"/>
      <c r="PLU56" s="236"/>
      <c r="PLV56" s="236"/>
      <c r="PLW56" s="236"/>
      <c r="PLX56" s="236"/>
      <c r="PLY56" s="236"/>
      <c r="PLZ56" s="236"/>
      <c r="PMA56" s="236"/>
      <c r="PMB56" s="236"/>
      <c r="PMC56" s="236"/>
      <c r="PMD56" s="236"/>
      <c r="PME56" s="236"/>
      <c r="PMF56" s="236"/>
      <c r="PMG56" s="236"/>
      <c r="PMH56" s="236"/>
      <c r="PMI56" s="236"/>
      <c r="PMJ56" s="236"/>
      <c r="PMK56" s="236"/>
      <c r="PML56" s="236"/>
      <c r="PMM56" s="236"/>
      <c r="PMN56" s="236"/>
      <c r="PMO56" s="236"/>
      <c r="PMP56" s="236"/>
      <c r="PMQ56" s="236"/>
      <c r="PMR56" s="236"/>
      <c r="PMS56" s="236"/>
      <c r="PMT56" s="236"/>
      <c r="PMU56" s="236"/>
      <c r="PMV56" s="236"/>
      <c r="PMW56" s="236"/>
      <c r="PMX56" s="236"/>
      <c r="PMY56" s="236"/>
      <c r="PMZ56" s="236"/>
      <c r="PNA56" s="236"/>
      <c r="PNB56" s="236"/>
      <c r="PNC56" s="236"/>
      <c r="PND56" s="236"/>
      <c r="PNE56" s="236"/>
      <c r="PNF56" s="236"/>
      <c r="PNG56" s="236"/>
      <c r="PNH56" s="236"/>
      <c r="PNI56" s="236"/>
      <c r="PNJ56" s="236"/>
      <c r="PNK56" s="236"/>
      <c r="PNL56" s="236"/>
      <c r="PNM56" s="236"/>
      <c r="PNN56" s="236"/>
      <c r="PNO56" s="236"/>
      <c r="PNP56" s="236"/>
      <c r="PNQ56" s="236"/>
      <c r="PNR56" s="236"/>
      <c r="PNS56" s="236"/>
      <c r="PNT56" s="236"/>
      <c r="PNU56" s="236"/>
      <c r="PNV56" s="236"/>
      <c r="PNW56" s="236"/>
      <c r="PNX56" s="236"/>
      <c r="PNY56" s="236"/>
      <c r="PNZ56" s="236"/>
      <c r="POA56" s="236"/>
      <c r="POB56" s="236"/>
      <c r="POC56" s="236"/>
      <c r="POD56" s="236"/>
      <c r="POE56" s="236"/>
      <c r="POF56" s="236"/>
      <c r="POG56" s="236"/>
      <c r="POH56" s="236"/>
      <c r="POI56" s="236"/>
      <c r="POJ56" s="236"/>
      <c r="POK56" s="236"/>
      <c r="POL56" s="236"/>
      <c r="POM56" s="236"/>
      <c r="PON56" s="236"/>
      <c r="POO56" s="236"/>
      <c r="POP56" s="236"/>
      <c r="POQ56" s="236"/>
      <c r="POR56" s="236"/>
      <c r="POS56" s="236"/>
      <c r="POT56" s="236"/>
      <c r="POU56" s="236"/>
      <c r="POV56" s="236"/>
      <c r="POW56" s="236"/>
      <c r="POX56" s="236"/>
      <c r="POY56" s="236"/>
      <c r="POZ56" s="236"/>
      <c r="PPA56" s="236"/>
      <c r="PPB56" s="236"/>
      <c r="PPC56" s="236"/>
      <c r="PPD56" s="236"/>
      <c r="PPE56" s="236"/>
      <c r="PPF56" s="236"/>
      <c r="PPG56" s="236"/>
      <c r="PPH56" s="236"/>
      <c r="PPI56" s="236"/>
      <c r="PPJ56" s="236"/>
      <c r="PPK56" s="236"/>
      <c r="PPL56" s="236"/>
      <c r="PPM56" s="236"/>
      <c r="PPN56" s="236"/>
      <c r="PPO56" s="236"/>
      <c r="PPP56" s="236"/>
      <c r="PPQ56" s="236"/>
      <c r="PPR56" s="236"/>
      <c r="PPS56" s="236"/>
      <c r="PPT56" s="236"/>
      <c r="PPU56" s="236"/>
      <c r="PPV56" s="236"/>
      <c r="PPW56" s="236"/>
      <c r="PPX56" s="236"/>
      <c r="PPY56" s="236"/>
      <c r="PPZ56" s="236"/>
      <c r="PQA56" s="236"/>
      <c r="PQB56" s="236"/>
      <c r="PQC56" s="236"/>
      <c r="PQD56" s="236"/>
      <c r="PQE56" s="236"/>
      <c r="PQF56" s="236"/>
      <c r="PQG56" s="236"/>
      <c r="PQH56" s="236"/>
      <c r="PQI56" s="236"/>
      <c r="PQJ56" s="236"/>
      <c r="PQK56" s="236"/>
      <c r="PQL56" s="236"/>
      <c r="PQM56" s="236"/>
      <c r="PQN56" s="236"/>
      <c r="PQO56" s="236"/>
      <c r="PQP56" s="236"/>
      <c r="PQQ56" s="236"/>
      <c r="PQR56" s="236"/>
      <c r="PQS56" s="236"/>
      <c r="PQT56" s="236"/>
      <c r="PQU56" s="236"/>
      <c r="PQV56" s="236"/>
      <c r="PQW56" s="236"/>
      <c r="PQX56" s="236"/>
      <c r="PQY56" s="236"/>
      <c r="PQZ56" s="236"/>
      <c r="PRA56" s="236"/>
      <c r="PRB56" s="236"/>
      <c r="PRC56" s="236"/>
      <c r="PRD56" s="236"/>
      <c r="PRE56" s="236"/>
      <c r="PRF56" s="236"/>
      <c r="PRG56" s="236"/>
      <c r="PRH56" s="236"/>
      <c r="PRI56" s="236"/>
      <c r="PRJ56" s="236"/>
      <c r="PRK56" s="236"/>
      <c r="PRL56" s="236"/>
      <c r="PRM56" s="236"/>
      <c r="PRN56" s="236"/>
      <c r="PRO56" s="236"/>
      <c r="PRP56" s="236"/>
      <c r="PRQ56" s="236"/>
      <c r="PRR56" s="236"/>
      <c r="PRS56" s="236"/>
      <c r="PRT56" s="236"/>
      <c r="PRU56" s="236"/>
      <c r="PRV56" s="236"/>
      <c r="PRW56" s="236"/>
      <c r="PRX56" s="236"/>
      <c r="PRY56" s="236"/>
      <c r="PRZ56" s="236"/>
      <c r="PSA56" s="236"/>
      <c r="PSB56" s="236"/>
      <c r="PSC56" s="236"/>
      <c r="PSD56" s="236"/>
      <c r="PSE56" s="236"/>
      <c r="PSF56" s="236"/>
      <c r="PSG56" s="236"/>
      <c r="PSH56" s="236"/>
      <c r="PSI56" s="236"/>
      <c r="PSJ56" s="236"/>
      <c r="PSK56" s="236"/>
      <c r="PSL56" s="236"/>
      <c r="PSM56" s="236"/>
      <c r="PSN56" s="236"/>
      <c r="PSO56" s="236"/>
      <c r="PSP56" s="236"/>
      <c r="PSQ56" s="236"/>
      <c r="PSR56" s="236"/>
      <c r="PSS56" s="236"/>
      <c r="PST56" s="236"/>
      <c r="PSU56" s="236"/>
      <c r="PSV56" s="236"/>
      <c r="PSW56" s="236"/>
      <c r="PSX56" s="236"/>
      <c r="PSY56" s="236"/>
      <c r="PSZ56" s="236"/>
      <c r="PTA56" s="236"/>
      <c r="PTB56" s="236"/>
      <c r="PTC56" s="236"/>
      <c r="PTD56" s="236"/>
      <c r="PTE56" s="236"/>
      <c r="PTF56" s="236"/>
      <c r="PTG56" s="236"/>
      <c r="PTH56" s="236"/>
      <c r="PTI56" s="236"/>
      <c r="PTJ56" s="236"/>
      <c r="PTK56" s="236"/>
      <c r="PTL56" s="236"/>
      <c r="PTM56" s="236"/>
      <c r="PTN56" s="236"/>
      <c r="PTO56" s="236"/>
      <c r="PTP56" s="236"/>
      <c r="PTQ56" s="236"/>
      <c r="PTR56" s="236"/>
      <c r="PTS56" s="236"/>
      <c r="PTT56" s="236"/>
      <c r="PTU56" s="236"/>
      <c r="PTV56" s="236"/>
      <c r="PTW56" s="236"/>
      <c r="PTX56" s="236"/>
      <c r="PTY56" s="236"/>
      <c r="PTZ56" s="236"/>
      <c r="PUA56" s="236"/>
      <c r="PUB56" s="236"/>
      <c r="PUC56" s="236"/>
      <c r="PUD56" s="236"/>
      <c r="PUE56" s="236"/>
      <c r="PUF56" s="236"/>
      <c r="PUG56" s="236"/>
      <c r="PUH56" s="236"/>
      <c r="PUI56" s="236"/>
      <c r="PUJ56" s="236"/>
      <c r="PUK56" s="236"/>
      <c r="PUL56" s="236"/>
      <c r="PUM56" s="236"/>
      <c r="PUN56" s="236"/>
      <c r="PUO56" s="236"/>
      <c r="PUP56" s="236"/>
      <c r="PUQ56" s="236"/>
      <c r="PUR56" s="236"/>
      <c r="PUS56" s="236"/>
      <c r="PUT56" s="236"/>
      <c r="PUU56" s="236"/>
      <c r="PUV56" s="236"/>
      <c r="PUW56" s="236"/>
      <c r="PUX56" s="236"/>
      <c r="PUY56" s="236"/>
      <c r="PUZ56" s="236"/>
      <c r="PVA56" s="236"/>
      <c r="PVB56" s="236"/>
      <c r="PVC56" s="236"/>
      <c r="PVD56" s="236"/>
      <c r="PVE56" s="236"/>
      <c r="PVF56" s="236"/>
      <c r="PVG56" s="236"/>
      <c r="PVH56" s="236"/>
      <c r="PVI56" s="236"/>
      <c r="PVJ56" s="236"/>
      <c r="PVK56" s="236"/>
      <c r="PVL56" s="236"/>
      <c r="PVM56" s="236"/>
      <c r="PVN56" s="236"/>
      <c r="PVO56" s="236"/>
      <c r="PVP56" s="236"/>
      <c r="PVQ56" s="236"/>
      <c r="PVR56" s="236"/>
      <c r="PVS56" s="236"/>
      <c r="PVT56" s="236"/>
      <c r="PVU56" s="236"/>
      <c r="PVV56" s="236"/>
      <c r="PVW56" s="236"/>
      <c r="PVX56" s="236"/>
      <c r="PVY56" s="236"/>
      <c r="PVZ56" s="236"/>
      <c r="PWA56" s="236"/>
      <c r="PWB56" s="236"/>
      <c r="PWC56" s="236"/>
      <c r="PWD56" s="236"/>
      <c r="PWE56" s="236"/>
      <c r="PWF56" s="236"/>
      <c r="PWG56" s="236"/>
      <c r="PWH56" s="236"/>
      <c r="PWI56" s="236"/>
      <c r="PWJ56" s="236"/>
      <c r="PWK56" s="236"/>
      <c r="PWL56" s="236"/>
      <c r="PWM56" s="236"/>
      <c r="PWN56" s="236"/>
      <c r="PWO56" s="236"/>
      <c r="PWP56" s="236"/>
      <c r="PWQ56" s="236"/>
      <c r="PWR56" s="236"/>
      <c r="PWS56" s="236"/>
      <c r="PWT56" s="236"/>
      <c r="PWU56" s="236"/>
      <c r="PWV56" s="236"/>
      <c r="PWW56" s="236"/>
      <c r="PWX56" s="236"/>
      <c r="PWY56" s="236"/>
      <c r="PWZ56" s="236"/>
      <c r="PXA56" s="236"/>
      <c r="PXB56" s="236"/>
      <c r="PXC56" s="236"/>
      <c r="PXD56" s="236"/>
      <c r="PXE56" s="236"/>
      <c r="PXF56" s="236"/>
      <c r="PXG56" s="236"/>
      <c r="PXH56" s="236"/>
      <c r="PXI56" s="236"/>
      <c r="PXJ56" s="236"/>
      <c r="PXK56" s="236"/>
      <c r="PXL56" s="236"/>
      <c r="PXM56" s="236"/>
      <c r="PXN56" s="236"/>
      <c r="PXO56" s="236"/>
      <c r="PXP56" s="236"/>
      <c r="PXQ56" s="236"/>
      <c r="PXR56" s="236"/>
      <c r="PXS56" s="236"/>
      <c r="PXT56" s="236"/>
      <c r="PXU56" s="236"/>
      <c r="PXV56" s="236"/>
      <c r="PXW56" s="236"/>
      <c r="PXX56" s="236"/>
      <c r="PXY56" s="236"/>
      <c r="PXZ56" s="236"/>
      <c r="PYA56" s="236"/>
      <c r="PYB56" s="236"/>
      <c r="PYC56" s="236"/>
      <c r="PYD56" s="236"/>
      <c r="PYE56" s="236"/>
      <c r="PYF56" s="236"/>
      <c r="PYG56" s="236"/>
      <c r="PYH56" s="236"/>
      <c r="PYI56" s="236"/>
      <c r="PYJ56" s="236"/>
      <c r="PYK56" s="236"/>
      <c r="PYL56" s="236"/>
      <c r="PYM56" s="236"/>
      <c r="PYN56" s="236"/>
      <c r="PYO56" s="236"/>
      <c r="PYP56" s="236"/>
      <c r="PYQ56" s="236"/>
      <c r="PYR56" s="236"/>
      <c r="PYS56" s="236"/>
      <c r="PYT56" s="236"/>
      <c r="PYU56" s="236"/>
      <c r="PYV56" s="236"/>
      <c r="PYW56" s="236"/>
      <c r="PYX56" s="236"/>
      <c r="PYY56" s="236"/>
      <c r="PYZ56" s="236"/>
      <c r="PZA56" s="236"/>
      <c r="PZB56" s="236"/>
      <c r="PZC56" s="236"/>
      <c r="PZD56" s="236"/>
      <c r="PZE56" s="236"/>
      <c r="PZF56" s="236"/>
      <c r="PZG56" s="236"/>
      <c r="PZH56" s="236"/>
      <c r="PZI56" s="236"/>
      <c r="PZJ56" s="236"/>
      <c r="PZK56" s="236"/>
      <c r="PZL56" s="236"/>
      <c r="PZM56" s="236"/>
      <c r="PZN56" s="236"/>
      <c r="PZO56" s="236"/>
      <c r="PZP56" s="236"/>
      <c r="PZQ56" s="236"/>
      <c r="PZR56" s="236"/>
      <c r="PZS56" s="236"/>
      <c r="PZT56" s="236"/>
      <c r="PZU56" s="236"/>
      <c r="PZV56" s="236"/>
      <c r="PZW56" s="236"/>
      <c r="PZX56" s="236"/>
      <c r="PZY56" s="236"/>
      <c r="PZZ56" s="236"/>
      <c r="QAA56" s="236"/>
      <c r="QAB56" s="236"/>
      <c r="QAC56" s="236"/>
      <c r="QAD56" s="236"/>
      <c r="QAE56" s="236"/>
      <c r="QAF56" s="236"/>
      <c r="QAG56" s="236"/>
      <c r="QAH56" s="236"/>
      <c r="QAI56" s="236"/>
      <c r="QAJ56" s="236"/>
      <c r="QAK56" s="236"/>
      <c r="QAL56" s="236"/>
      <c r="QAM56" s="236"/>
      <c r="QAN56" s="236"/>
      <c r="QAO56" s="236"/>
      <c r="QAP56" s="236"/>
      <c r="QAQ56" s="236"/>
      <c r="QAR56" s="236"/>
      <c r="QAS56" s="236"/>
      <c r="QAT56" s="236"/>
      <c r="QAU56" s="236"/>
      <c r="QAV56" s="236"/>
      <c r="QAW56" s="236"/>
      <c r="QAX56" s="236"/>
      <c r="QAY56" s="236"/>
      <c r="QAZ56" s="236"/>
      <c r="QBA56" s="236"/>
      <c r="QBB56" s="236"/>
      <c r="QBC56" s="236"/>
      <c r="QBD56" s="236"/>
      <c r="QBE56" s="236"/>
      <c r="QBF56" s="236"/>
      <c r="QBG56" s="236"/>
      <c r="QBH56" s="236"/>
      <c r="QBI56" s="236"/>
      <c r="QBJ56" s="236"/>
      <c r="QBK56" s="236"/>
      <c r="QBL56" s="236"/>
      <c r="QBM56" s="236"/>
      <c r="QBN56" s="236"/>
      <c r="QBO56" s="236"/>
      <c r="QBP56" s="236"/>
      <c r="QBQ56" s="236"/>
      <c r="QBR56" s="236"/>
      <c r="QBS56" s="236"/>
      <c r="QBT56" s="236"/>
      <c r="QBU56" s="236"/>
      <c r="QBV56" s="236"/>
      <c r="QBW56" s="236"/>
      <c r="QBX56" s="236"/>
      <c r="QBY56" s="236"/>
      <c r="QBZ56" s="236"/>
      <c r="QCA56" s="236"/>
      <c r="QCB56" s="236"/>
      <c r="QCC56" s="236"/>
      <c r="QCD56" s="236"/>
      <c r="QCE56" s="236"/>
      <c r="QCF56" s="236"/>
      <c r="QCG56" s="236"/>
      <c r="QCH56" s="236"/>
      <c r="QCI56" s="236"/>
      <c r="QCJ56" s="236"/>
      <c r="QCK56" s="236"/>
      <c r="QCL56" s="236"/>
      <c r="QCM56" s="236"/>
      <c r="QCN56" s="236"/>
      <c r="QCO56" s="236"/>
      <c r="QCP56" s="236"/>
      <c r="QCQ56" s="236"/>
      <c r="QCR56" s="236"/>
      <c r="QCS56" s="236"/>
      <c r="QCT56" s="236"/>
      <c r="QCU56" s="236"/>
      <c r="QCV56" s="236"/>
      <c r="QCW56" s="236"/>
      <c r="QCX56" s="236"/>
      <c r="QCY56" s="236"/>
      <c r="QCZ56" s="236"/>
      <c r="QDA56" s="236"/>
      <c r="QDB56" s="236"/>
      <c r="QDC56" s="236"/>
      <c r="QDD56" s="236"/>
      <c r="QDE56" s="236"/>
      <c r="QDF56" s="236"/>
      <c r="QDG56" s="236"/>
      <c r="QDH56" s="236"/>
      <c r="QDI56" s="236"/>
      <c r="QDJ56" s="236"/>
      <c r="QDK56" s="236"/>
      <c r="QDL56" s="236"/>
      <c r="QDM56" s="236"/>
      <c r="QDN56" s="236"/>
      <c r="QDO56" s="236"/>
      <c r="QDP56" s="236"/>
      <c r="QDQ56" s="236"/>
      <c r="QDR56" s="236"/>
      <c r="QDS56" s="236"/>
      <c r="QDT56" s="236"/>
      <c r="QDU56" s="236"/>
      <c r="QDV56" s="236"/>
      <c r="QDW56" s="236"/>
      <c r="QDX56" s="236"/>
      <c r="QDY56" s="236"/>
      <c r="QDZ56" s="236"/>
      <c r="QEA56" s="236"/>
      <c r="QEB56" s="236"/>
      <c r="QEC56" s="236"/>
      <c r="QED56" s="236"/>
      <c r="QEE56" s="236"/>
      <c r="QEF56" s="236"/>
      <c r="QEG56" s="236"/>
      <c r="QEH56" s="236"/>
      <c r="QEI56" s="236"/>
      <c r="QEJ56" s="236"/>
      <c r="QEK56" s="236"/>
      <c r="QEL56" s="236"/>
      <c r="QEM56" s="236"/>
      <c r="QEN56" s="236"/>
      <c r="QEO56" s="236"/>
      <c r="QEP56" s="236"/>
      <c r="QEQ56" s="236"/>
      <c r="QER56" s="236"/>
      <c r="QES56" s="236"/>
      <c r="QET56" s="236"/>
      <c r="QEU56" s="236"/>
      <c r="QEV56" s="236"/>
      <c r="QEW56" s="236"/>
      <c r="QEX56" s="236"/>
      <c r="QEY56" s="236"/>
      <c r="QEZ56" s="236"/>
      <c r="QFA56" s="236"/>
      <c r="QFB56" s="236"/>
      <c r="QFC56" s="236"/>
      <c r="QFD56" s="236"/>
      <c r="QFE56" s="236"/>
      <c r="QFF56" s="236"/>
      <c r="QFG56" s="236"/>
      <c r="QFH56" s="236"/>
      <c r="QFI56" s="236"/>
      <c r="QFJ56" s="236"/>
      <c r="QFK56" s="236"/>
      <c r="QFL56" s="236"/>
      <c r="QFM56" s="236"/>
      <c r="QFN56" s="236"/>
      <c r="QFO56" s="236"/>
      <c r="QFP56" s="236"/>
      <c r="QFQ56" s="236"/>
      <c r="QFR56" s="236"/>
      <c r="QFS56" s="236"/>
      <c r="QFT56" s="236"/>
      <c r="QFU56" s="236"/>
      <c r="QFV56" s="236"/>
      <c r="QFW56" s="236"/>
      <c r="QFX56" s="236"/>
      <c r="QFY56" s="236"/>
      <c r="QFZ56" s="236"/>
      <c r="QGA56" s="236"/>
      <c r="QGB56" s="236"/>
      <c r="QGC56" s="236"/>
      <c r="QGD56" s="236"/>
      <c r="QGE56" s="236"/>
      <c r="QGF56" s="236"/>
      <c r="QGG56" s="236"/>
      <c r="QGH56" s="236"/>
      <c r="QGI56" s="236"/>
      <c r="QGJ56" s="236"/>
      <c r="QGK56" s="236"/>
      <c r="QGL56" s="236"/>
      <c r="QGM56" s="236"/>
      <c r="QGN56" s="236"/>
      <c r="QGO56" s="236"/>
      <c r="QGP56" s="236"/>
      <c r="QGQ56" s="236"/>
      <c r="QGR56" s="236"/>
      <c r="QGS56" s="236"/>
      <c r="QGT56" s="236"/>
      <c r="QGU56" s="236"/>
      <c r="QGV56" s="236"/>
      <c r="QGW56" s="236"/>
      <c r="QGX56" s="236"/>
      <c r="QGY56" s="236"/>
      <c r="QGZ56" s="236"/>
      <c r="QHA56" s="236"/>
      <c r="QHB56" s="236"/>
      <c r="QHC56" s="236"/>
      <c r="QHD56" s="236"/>
      <c r="QHE56" s="236"/>
      <c r="QHF56" s="236"/>
      <c r="QHG56" s="236"/>
      <c r="QHH56" s="236"/>
      <c r="QHI56" s="236"/>
      <c r="QHJ56" s="236"/>
      <c r="QHK56" s="236"/>
      <c r="QHL56" s="236"/>
      <c r="QHM56" s="236"/>
      <c r="QHN56" s="236"/>
      <c r="QHO56" s="236"/>
      <c r="QHP56" s="236"/>
      <c r="QHQ56" s="236"/>
      <c r="QHR56" s="236"/>
      <c r="QHS56" s="236"/>
      <c r="QHT56" s="236"/>
      <c r="QHU56" s="236"/>
      <c r="QHV56" s="236"/>
      <c r="QHW56" s="236"/>
      <c r="QHX56" s="236"/>
      <c r="QHY56" s="236"/>
      <c r="QHZ56" s="236"/>
      <c r="QIA56" s="236"/>
      <c r="QIB56" s="236"/>
      <c r="QIC56" s="236"/>
      <c r="QID56" s="236"/>
      <c r="QIE56" s="236"/>
      <c r="QIF56" s="236"/>
      <c r="QIG56" s="236"/>
      <c r="QIH56" s="236"/>
      <c r="QII56" s="236"/>
      <c r="QIJ56" s="236"/>
      <c r="QIK56" s="236"/>
      <c r="QIL56" s="236"/>
      <c r="QIM56" s="236"/>
      <c r="QIN56" s="236"/>
      <c r="QIO56" s="236"/>
      <c r="QIP56" s="236"/>
      <c r="QIQ56" s="236"/>
      <c r="QIR56" s="236"/>
      <c r="QIS56" s="236"/>
      <c r="QIT56" s="236"/>
      <c r="QIU56" s="236"/>
      <c r="QIV56" s="236"/>
      <c r="QIW56" s="236"/>
      <c r="QIX56" s="236"/>
      <c r="QIY56" s="236"/>
      <c r="QIZ56" s="236"/>
      <c r="QJA56" s="236"/>
      <c r="QJB56" s="236"/>
      <c r="QJC56" s="236"/>
      <c r="QJD56" s="236"/>
      <c r="QJE56" s="236"/>
      <c r="QJF56" s="236"/>
      <c r="QJG56" s="236"/>
      <c r="QJH56" s="236"/>
      <c r="QJI56" s="236"/>
      <c r="QJJ56" s="236"/>
      <c r="QJK56" s="236"/>
      <c r="QJL56" s="236"/>
      <c r="QJM56" s="236"/>
      <c r="QJN56" s="236"/>
      <c r="QJO56" s="236"/>
      <c r="QJP56" s="236"/>
      <c r="QJQ56" s="236"/>
      <c r="QJR56" s="236"/>
      <c r="QJS56" s="236"/>
      <c r="QJT56" s="236"/>
      <c r="QJU56" s="236"/>
      <c r="QJV56" s="236"/>
      <c r="QJW56" s="236"/>
      <c r="QJX56" s="236"/>
      <c r="QJY56" s="236"/>
      <c r="QJZ56" s="236"/>
      <c r="QKA56" s="236"/>
      <c r="QKB56" s="236"/>
      <c r="QKC56" s="236"/>
      <c r="QKD56" s="236"/>
      <c r="QKE56" s="236"/>
      <c r="QKF56" s="236"/>
      <c r="QKG56" s="236"/>
      <c r="QKH56" s="236"/>
      <c r="QKI56" s="236"/>
      <c r="QKJ56" s="236"/>
      <c r="QKK56" s="236"/>
      <c r="QKL56" s="236"/>
      <c r="QKM56" s="236"/>
      <c r="QKN56" s="236"/>
      <c r="QKO56" s="236"/>
      <c r="QKP56" s="236"/>
      <c r="QKQ56" s="236"/>
      <c r="QKR56" s="236"/>
      <c r="QKS56" s="236"/>
      <c r="QKT56" s="236"/>
      <c r="QKU56" s="236"/>
      <c r="QKV56" s="236"/>
      <c r="QKW56" s="236"/>
      <c r="QKX56" s="236"/>
      <c r="QKY56" s="236"/>
      <c r="QKZ56" s="236"/>
      <c r="QLA56" s="236"/>
      <c r="QLB56" s="236"/>
      <c r="QLC56" s="236"/>
      <c r="QLD56" s="236"/>
      <c r="QLE56" s="236"/>
      <c r="QLF56" s="236"/>
      <c r="QLG56" s="236"/>
      <c r="QLH56" s="236"/>
      <c r="QLI56" s="236"/>
      <c r="QLJ56" s="236"/>
      <c r="QLK56" s="236"/>
      <c r="QLL56" s="236"/>
      <c r="QLM56" s="236"/>
      <c r="QLN56" s="236"/>
      <c r="QLO56" s="236"/>
      <c r="QLP56" s="236"/>
      <c r="QLQ56" s="236"/>
      <c r="QLR56" s="236"/>
      <c r="QLS56" s="236"/>
      <c r="QLT56" s="236"/>
      <c r="QLU56" s="236"/>
      <c r="QLV56" s="236"/>
      <c r="QLW56" s="236"/>
      <c r="QLX56" s="236"/>
      <c r="QLY56" s="236"/>
      <c r="QLZ56" s="236"/>
      <c r="QMA56" s="236"/>
      <c r="QMB56" s="236"/>
      <c r="QMC56" s="236"/>
      <c r="QMD56" s="236"/>
      <c r="QME56" s="236"/>
      <c r="QMF56" s="236"/>
      <c r="QMG56" s="236"/>
      <c r="QMH56" s="236"/>
      <c r="QMI56" s="236"/>
      <c r="QMJ56" s="236"/>
      <c r="QMK56" s="236"/>
      <c r="QML56" s="236"/>
      <c r="QMM56" s="236"/>
      <c r="QMN56" s="236"/>
      <c r="QMO56" s="236"/>
      <c r="QMP56" s="236"/>
      <c r="QMQ56" s="236"/>
      <c r="QMR56" s="236"/>
      <c r="QMS56" s="236"/>
      <c r="QMT56" s="236"/>
      <c r="QMU56" s="236"/>
      <c r="QMV56" s="236"/>
      <c r="QMW56" s="236"/>
      <c r="QMX56" s="236"/>
      <c r="QMY56" s="236"/>
      <c r="QMZ56" s="236"/>
      <c r="QNA56" s="236"/>
      <c r="QNB56" s="236"/>
      <c r="QNC56" s="236"/>
      <c r="QND56" s="236"/>
      <c r="QNE56" s="236"/>
      <c r="QNF56" s="236"/>
      <c r="QNG56" s="236"/>
      <c r="QNH56" s="236"/>
      <c r="QNI56" s="236"/>
      <c r="QNJ56" s="236"/>
      <c r="QNK56" s="236"/>
      <c r="QNL56" s="236"/>
      <c r="QNM56" s="236"/>
      <c r="QNN56" s="236"/>
      <c r="QNO56" s="236"/>
      <c r="QNP56" s="236"/>
      <c r="QNQ56" s="236"/>
      <c r="QNR56" s="236"/>
      <c r="QNS56" s="236"/>
      <c r="QNT56" s="236"/>
      <c r="QNU56" s="236"/>
      <c r="QNV56" s="236"/>
      <c r="QNW56" s="236"/>
      <c r="QNX56" s="236"/>
      <c r="QNY56" s="236"/>
      <c r="QNZ56" s="236"/>
      <c r="QOA56" s="236"/>
      <c r="QOB56" s="236"/>
      <c r="QOC56" s="236"/>
      <c r="QOD56" s="236"/>
      <c r="QOE56" s="236"/>
      <c r="QOF56" s="236"/>
      <c r="QOG56" s="236"/>
      <c r="QOH56" s="236"/>
      <c r="QOI56" s="236"/>
      <c r="QOJ56" s="236"/>
      <c r="QOK56" s="236"/>
      <c r="QOL56" s="236"/>
      <c r="QOM56" s="236"/>
      <c r="QON56" s="236"/>
      <c r="QOO56" s="236"/>
      <c r="QOP56" s="236"/>
      <c r="QOQ56" s="236"/>
      <c r="QOR56" s="236"/>
      <c r="QOS56" s="236"/>
      <c r="QOT56" s="236"/>
      <c r="QOU56" s="236"/>
      <c r="QOV56" s="236"/>
      <c r="QOW56" s="236"/>
      <c r="QOX56" s="236"/>
      <c r="QOY56" s="236"/>
      <c r="QOZ56" s="236"/>
      <c r="QPA56" s="236"/>
      <c r="QPB56" s="236"/>
      <c r="QPC56" s="236"/>
      <c r="QPD56" s="236"/>
      <c r="QPE56" s="236"/>
      <c r="QPF56" s="236"/>
      <c r="QPG56" s="236"/>
      <c r="QPH56" s="236"/>
      <c r="QPI56" s="236"/>
      <c r="QPJ56" s="236"/>
      <c r="QPK56" s="236"/>
      <c r="QPL56" s="236"/>
      <c r="QPM56" s="236"/>
      <c r="QPN56" s="236"/>
      <c r="QPO56" s="236"/>
      <c r="QPP56" s="236"/>
      <c r="QPQ56" s="236"/>
      <c r="QPR56" s="236"/>
      <c r="QPS56" s="236"/>
      <c r="QPT56" s="236"/>
      <c r="QPU56" s="236"/>
      <c r="QPV56" s="236"/>
      <c r="QPW56" s="236"/>
      <c r="QPX56" s="236"/>
      <c r="QPY56" s="236"/>
      <c r="QPZ56" s="236"/>
      <c r="QQA56" s="236"/>
      <c r="QQB56" s="236"/>
      <c r="QQC56" s="236"/>
      <c r="QQD56" s="236"/>
      <c r="QQE56" s="236"/>
      <c r="QQF56" s="236"/>
      <c r="QQG56" s="236"/>
      <c r="QQH56" s="236"/>
      <c r="QQI56" s="236"/>
      <c r="QQJ56" s="236"/>
      <c r="QQK56" s="236"/>
      <c r="QQL56" s="236"/>
      <c r="QQM56" s="236"/>
      <c r="QQN56" s="236"/>
      <c r="QQO56" s="236"/>
      <c r="QQP56" s="236"/>
      <c r="QQQ56" s="236"/>
      <c r="QQR56" s="236"/>
      <c r="QQS56" s="236"/>
      <c r="QQT56" s="236"/>
      <c r="QQU56" s="236"/>
      <c r="QQV56" s="236"/>
      <c r="QQW56" s="236"/>
      <c r="QQX56" s="236"/>
      <c r="QQY56" s="236"/>
      <c r="QQZ56" s="236"/>
      <c r="QRA56" s="236"/>
      <c r="QRB56" s="236"/>
      <c r="QRC56" s="236"/>
      <c r="QRD56" s="236"/>
      <c r="QRE56" s="236"/>
      <c r="QRF56" s="236"/>
      <c r="QRG56" s="236"/>
      <c r="QRH56" s="236"/>
      <c r="QRI56" s="236"/>
      <c r="QRJ56" s="236"/>
      <c r="QRK56" s="236"/>
      <c r="QRL56" s="236"/>
      <c r="QRM56" s="236"/>
      <c r="QRN56" s="236"/>
      <c r="QRO56" s="236"/>
      <c r="QRP56" s="236"/>
      <c r="QRQ56" s="236"/>
      <c r="QRR56" s="236"/>
      <c r="QRS56" s="236"/>
      <c r="QRT56" s="236"/>
      <c r="QRU56" s="236"/>
      <c r="QRV56" s="236"/>
      <c r="QRW56" s="236"/>
      <c r="QRX56" s="236"/>
      <c r="QRY56" s="236"/>
      <c r="QRZ56" s="236"/>
      <c r="QSA56" s="236"/>
      <c r="QSB56" s="236"/>
      <c r="QSC56" s="236"/>
      <c r="QSD56" s="236"/>
      <c r="QSE56" s="236"/>
      <c r="QSF56" s="236"/>
      <c r="QSG56" s="236"/>
      <c r="QSH56" s="236"/>
      <c r="QSI56" s="236"/>
      <c r="QSJ56" s="236"/>
      <c r="QSK56" s="236"/>
      <c r="QSL56" s="236"/>
      <c r="QSM56" s="236"/>
      <c r="QSN56" s="236"/>
      <c r="QSO56" s="236"/>
      <c r="QSP56" s="236"/>
      <c r="QSQ56" s="236"/>
      <c r="QSR56" s="236"/>
      <c r="QSS56" s="236"/>
      <c r="QST56" s="236"/>
      <c r="QSU56" s="236"/>
      <c r="QSV56" s="236"/>
      <c r="QSW56" s="236"/>
      <c r="QSX56" s="236"/>
      <c r="QSY56" s="236"/>
      <c r="QSZ56" s="236"/>
      <c r="QTA56" s="236"/>
      <c r="QTB56" s="236"/>
      <c r="QTC56" s="236"/>
      <c r="QTD56" s="236"/>
      <c r="QTE56" s="236"/>
      <c r="QTF56" s="236"/>
      <c r="QTG56" s="236"/>
      <c r="QTH56" s="236"/>
      <c r="QTI56" s="236"/>
      <c r="QTJ56" s="236"/>
      <c r="QTK56" s="236"/>
      <c r="QTL56" s="236"/>
      <c r="QTM56" s="236"/>
      <c r="QTN56" s="236"/>
      <c r="QTO56" s="236"/>
      <c r="QTP56" s="236"/>
      <c r="QTQ56" s="236"/>
      <c r="QTR56" s="236"/>
      <c r="QTS56" s="236"/>
      <c r="QTT56" s="236"/>
      <c r="QTU56" s="236"/>
      <c r="QTV56" s="236"/>
      <c r="QTW56" s="236"/>
      <c r="QTX56" s="236"/>
      <c r="QTY56" s="236"/>
      <c r="QTZ56" s="236"/>
      <c r="QUA56" s="236"/>
      <c r="QUB56" s="236"/>
      <c r="QUC56" s="236"/>
      <c r="QUD56" s="236"/>
      <c r="QUE56" s="236"/>
      <c r="QUF56" s="236"/>
      <c r="QUG56" s="236"/>
      <c r="QUH56" s="236"/>
      <c r="QUI56" s="236"/>
      <c r="QUJ56" s="236"/>
      <c r="QUK56" s="236"/>
      <c r="QUL56" s="236"/>
      <c r="QUM56" s="236"/>
      <c r="QUN56" s="236"/>
      <c r="QUO56" s="236"/>
      <c r="QUP56" s="236"/>
      <c r="QUQ56" s="236"/>
      <c r="QUR56" s="236"/>
      <c r="QUS56" s="236"/>
      <c r="QUT56" s="236"/>
      <c r="QUU56" s="236"/>
      <c r="QUV56" s="236"/>
      <c r="QUW56" s="236"/>
      <c r="QUX56" s="236"/>
      <c r="QUY56" s="236"/>
      <c r="QUZ56" s="236"/>
      <c r="QVA56" s="236"/>
      <c r="QVB56" s="236"/>
      <c r="QVC56" s="236"/>
      <c r="QVD56" s="236"/>
      <c r="QVE56" s="236"/>
      <c r="QVF56" s="236"/>
      <c r="QVG56" s="236"/>
      <c r="QVH56" s="236"/>
      <c r="QVI56" s="236"/>
      <c r="QVJ56" s="236"/>
      <c r="QVK56" s="236"/>
      <c r="QVL56" s="236"/>
      <c r="QVM56" s="236"/>
      <c r="QVN56" s="236"/>
      <c r="QVO56" s="236"/>
      <c r="QVP56" s="236"/>
      <c r="QVQ56" s="236"/>
      <c r="QVR56" s="236"/>
      <c r="QVS56" s="236"/>
      <c r="QVT56" s="236"/>
      <c r="QVU56" s="236"/>
      <c r="QVV56" s="236"/>
      <c r="QVW56" s="236"/>
      <c r="QVX56" s="236"/>
      <c r="QVY56" s="236"/>
      <c r="QVZ56" s="236"/>
      <c r="QWA56" s="236"/>
      <c r="QWB56" s="236"/>
      <c r="QWC56" s="236"/>
      <c r="QWD56" s="236"/>
      <c r="QWE56" s="236"/>
      <c r="QWF56" s="236"/>
      <c r="QWG56" s="236"/>
      <c r="QWH56" s="236"/>
      <c r="QWI56" s="236"/>
      <c r="QWJ56" s="236"/>
      <c r="QWK56" s="236"/>
      <c r="QWL56" s="236"/>
      <c r="QWM56" s="236"/>
      <c r="QWN56" s="236"/>
      <c r="QWO56" s="236"/>
      <c r="QWP56" s="236"/>
      <c r="QWQ56" s="236"/>
      <c r="QWR56" s="236"/>
      <c r="QWS56" s="236"/>
      <c r="QWT56" s="236"/>
      <c r="QWU56" s="236"/>
      <c r="QWV56" s="236"/>
      <c r="QWW56" s="236"/>
      <c r="QWX56" s="236"/>
      <c r="QWY56" s="236"/>
      <c r="QWZ56" s="236"/>
      <c r="QXA56" s="236"/>
      <c r="QXB56" s="236"/>
      <c r="QXC56" s="236"/>
      <c r="QXD56" s="236"/>
      <c r="QXE56" s="236"/>
      <c r="QXF56" s="236"/>
      <c r="QXG56" s="236"/>
      <c r="QXH56" s="236"/>
      <c r="QXI56" s="236"/>
      <c r="QXJ56" s="236"/>
      <c r="QXK56" s="236"/>
      <c r="QXL56" s="236"/>
      <c r="QXM56" s="236"/>
      <c r="QXN56" s="236"/>
      <c r="QXO56" s="236"/>
      <c r="QXP56" s="236"/>
      <c r="QXQ56" s="236"/>
      <c r="QXR56" s="236"/>
      <c r="QXS56" s="236"/>
      <c r="QXT56" s="236"/>
      <c r="QXU56" s="236"/>
      <c r="QXV56" s="236"/>
      <c r="QXW56" s="236"/>
      <c r="QXX56" s="236"/>
      <c r="QXY56" s="236"/>
      <c r="QXZ56" s="236"/>
      <c r="QYA56" s="236"/>
      <c r="QYB56" s="236"/>
      <c r="QYC56" s="236"/>
      <c r="QYD56" s="236"/>
      <c r="QYE56" s="236"/>
      <c r="QYF56" s="236"/>
      <c r="QYG56" s="236"/>
      <c r="QYH56" s="236"/>
      <c r="QYI56" s="236"/>
      <c r="QYJ56" s="236"/>
      <c r="QYK56" s="236"/>
      <c r="QYL56" s="236"/>
      <c r="QYM56" s="236"/>
      <c r="QYN56" s="236"/>
      <c r="QYO56" s="236"/>
      <c r="QYP56" s="236"/>
      <c r="QYQ56" s="236"/>
      <c r="QYR56" s="236"/>
      <c r="QYS56" s="236"/>
      <c r="QYT56" s="236"/>
      <c r="QYU56" s="236"/>
      <c r="QYV56" s="236"/>
      <c r="QYW56" s="236"/>
      <c r="QYX56" s="236"/>
      <c r="QYY56" s="236"/>
      <c r="QYZ56" s="236"/>
      <c r="QZA56" s="236"/>
      <c r="QZB56" s="236"/>
      <c r="QZC56" s="236"/>
      <c r="QZD56" s="236"/>
      <c r="QZE56" s="236"/>
      <c r="QZF56" s="236"/>
      <c r="QZG56" s="236"/>
      <c r="QZH56" s="236"/>
      <c r="QZI56" s="236"/>
      <c r="QZJ56" s="236"/>
      <c r="QZK56" s="236"/>
      <c r="QZL56" s="236"/>
      <c r="QZM56" s="236"/>
      <c r="QZN56" s="236"/>
      <c r="QZO56" s="236"/>
      <c r="QZP56" s="236"/>
      <c r="QZQ56" s="236"/>
      <c r="QZR56" s="236"/>
      <c r="QZS56" s="236"/>
      <c r="QZT56" s="236"/>
      <c r="QZU56" s="236"/>
      <c r="QZV56" s="236"/>
      <c r="QZW56" s="236"/>
      <c r="QZX56" s="236"/>
      <c r="QZY56" s="236"/>
      <c r="QZZ56" s="236"/>
      <c r="RAA56" s="236"/>
      <c r="RAB56" s="236"/>
      <c r="RAC56" s="236"/>
      <c r="RAD56" s="236"/>
      <c r="RAE56" s="236"/>
      <c r="RAF56" s="236"/>
      <c r="RAG56" s="236"/>
      <c r="RAH56" s="236"/>
      <c r="RAI56" s="236"/>
      <c r="RAJ56" s="236"/>
      <c r="RAK56" s="236"/>
      <c r="RAL56" s="236"/>
      <c r="RAM56" s="236"/>
      <c r="RAN56" s="236"/>
      <c r="RAO56" s="236"/>
      <c r="RAP56" s="236"/>
      <c r="RAQ56" s="236"/>
      <c r="RAR56" s="236"/>
      <c r="RAS56" s="236"/>
      <c r="RAT56" s="236"/>
      <c r="RAU56" s="236"/>
      <c r="RAV56" s="236"/>
      <c r="RAW56" s="236"/>
      <c r="RAX56" s="236"/>
      <c r="RAY56" s="236"/>
      <c r="RAZ56" s="236"/>
      <c r="RBA56" s="236"/>
      <c r="RBB56" s="236"/>
      <c r="RBC56" s="236"/>
      <c r="RBD56" s="236"/>
      <c r="RBE56" s="236"/>
      <c r="RBF56" s="236"/>
      <c r="RBG56" s="236"/>
      <c r="RBH56" s="236"/>
      <c r="RBI56" s="236"/>
      <c r="RBJ56" s="236"/>
      <c r="RBK56" s="236"/>
      <c r="RBL56" s="236"/>
      <c r="RBM56" s="236"/>
      <c r="RBN56" s="236"/>
      <c r="RBO56" s="236"/>
      <c r="RBP56" s="236"/>
      <c r="RBQ56" s="236"/>
      <c r="RBR56" s="236"/>
      <c r="RBS56" s="236"/>
      <c r="RBT56" s="236"/>
      <c r="RBU56" s="236"/>
      <c r="RBV56" s="236"/>
      <c r="RBW56" s="236"/>
      <c r="RBX56" s="236"/>
      <c r="RBY56" s="236"/>
      <c r="RBZ56" s="236"/>
      <c r="RCA56" s="236"/>
      <c r="RCB56" s="236"/>
      <c r="RCC56" s="236"/>
      <c r="RCD56" s="236"/>
      <c r="RCE56" s="236"/>
      <c r="RCF56" s="236"/>
      <c r="RCG56" s="236"/>
      <c r="RCH56" s="236"/>
      <c r="RCI56" s="236"/>
      <c r="RCJ56" s="236"/>
      <c r="RCK56" s="236"/>
      <c r="RCL56" s="236"/>
      <c r="RCM56" s="236"/>
      <c r="RCN56" s="236"/>
      <c r="RCO56" s="236"/>
      <c r="RCP56" s="236"/>
      <c r="RCQ56" s="236"/>
      <c r="RCR56" s="236"/>
      <c r="RCS56" s="236"/>
      <c r="RCT56" s="236"/>
      <c r="RCU56" s="236"/>
      <c r="RCV56" s="236"/>
      <c r="RCW56" s="236"/>
      <c r="RCX56" s="236"/>
      <c r="RCY56" s="236"/>
      <c r="RCZ56" s="236"/>
      <c r="RDA56" s="236"/>
      <c r="RDB56" s="236"/>
      <c r="RDC56" s="236"/>
      <c r="RDD56" s="236"/>
      <c r="RDE56" s="236"/>
      <c r="RDF56" s="236"/>
      <c r="RDG56" s="236"/>
      <c r="RDH56" s="236"/>
      <c r="RDI56" s="236"/>
      <c r="RDJ56" s="236"/>
      <c r="RDK56" s="236"/>
      <c r="RDL56" s="236"/>
      <c r="RDM56" s="236"/>
      <c r="RDN56" s="236"/>
      <c r="RDO56" s="236"/>
      <c r="RDP56" s="236"/>
      <c r="RDQ56" s="236"/>
      <c r="RDR56" s="236"/>
      <c r="RDS56" s="236"/>
      <c r="RDT56" s="236"/>
      <c r="RDU56" s="236"/>
      <c r="RDV56" s="236"/>
      <c r="RDW56" s="236"/>
      <c r="RDX56" s="236"/>
      <c r="RDY56" s="236"/>
      <c r="RDZ56" s="236"/>
      <c r="REA56" s="236"/>
      <c r="REB56" s="236"/>
      <c r="REC56" s="236"/>
      <c r="RED56" s="236"/>
      <c r="REE56" s="236"/>
      <c r="REF56" s="236"/>
      <c r="REG56" s="236"/>
      <c r="REH56" s="236"/>
      <c r="REI56" s="236"/>
      <c r="REJ56" s="236"/>
      <c r="REK56" s="236"/>
      <c r="REL56" s="236"/>
      <c r="REM56" s="236"/>
      <c r="REN56" s="236"/>
      <c r="REO56" s="236"/>
      <c r="REP56" s="236"/>
      <c r="REQ56" s="236"/>
      <c r="RER56" s="236"/>
      <c r="RES56" s="236"/>
      <c r="RET56" s="236"/>
      <c r="REU56" s="236"/>
      <c r="REV56" s="236"/>
      <c r="REW56" s="236"/>
      <c r="REX56" s="236"/>
      <c r="REY56" s="236"/>
      <c r="REZ56" s="236"/>
      <c r="RFA56" s="236"/>
      <c r="RFB56" s="236"/>
      <c r="RFC56" s="236"/>
      <c r="RFD56" s="236"/>
      <c r="RFE56" s="236"/>
      <c r="RFF56" s="236"/>
      <c r="RFG56" s="236"/>
      <c r="RFH56" s="236"/>
      <c r="RFI56" s="236"/>
      <c r="RFJ56" s="236"/>
      <c r="RFK56" s="236"/>
      <c r="RFL56" s="236"/>
      <c r="RFM56" s="236"/>
      <c r="RFN56" s="236"/>
      <c r="RFO56" s="236"/>
      <c r="RFP56" s="236"/>
      <c r="RFQ56" s="236"/>
      <c r="RFR56" s="236"/>
      <c r="RFS56" s="236"/>
      <c r="RFT56" s="236"/>
      <c r="RFU56" s="236"/>
      <c r="RFV56" s="236"/>
      <c r="RFW56" s="236"/>
      <c r="RFX56" s="236"/>
      <c r="RFY56" s="236"/>
      <c r="RFZ56" s="236"/>
      <c r="RGA56" s="236"/>
      <c r="RGB56" s="236"/>
      <c r="RGC56" s="236"/>
      <c r="RGD56" s="236"/>
      <c r="RGE56" s="236"/>
      <c r="RGF56" s="236"/>
      <c r="RGG56" s="236"/>
      <c r="RGH56" s="236"/>
      <c r="RGI56" s="236"/>
      <c r="RGJ56" s="236"/>
      <c r="RGK56" s="236"/>
      <c r="RGL56" s="236"/>
      <c r="RGM56" s="236"/>
      <c r="RGN56" s="236"/>
      <c r="RGO56" s="236"/>
      <c r="RGP56" s="236"/>
      <c r="RGQ56" s="236"/>
      <c r="RGR56" s="236"/>
      <c r="RGS56" s="236"/>
      <c r="RGT56" s="236"/>
      <c r="RGU56" s="236"/>
      <c r="RGV56" s="236"/>
      <c r="RGW56" s="236"/>
      <c r="RGX56" s="236"/>
      <c r="RGY56" s="236"/>
      <c r="RGZ56" s="236"/>
      <c r="RHA56" s="236"/>
      <c r="RHB56" s="236"/>
      <c r="RHC56" s="236"/>
      <c r="RHD56" s="236"/>
      <c r="RHE56" s="236"/>
      <c r="RHF56" s="236"/>
      <c r="RHG56" s="236"/>
      <c r="RHH56" s="236"/>
      <c r="RHI56" s="236"/>
      <c r="RHJ56" s="236"/>
      <c r="RHK56" s="236"/>
      <c r="RHL56" s="236"/>
      <c r="RHM56" s="236"/>
      <c r="RHN56" s="236"/>
      <c r="RHO56" s="236"/>
      <c r="RHP56" s="236"/>
      <c r="RHQ56" s="236"/>
      <c r="RHR56" s="236"/>
      <c r="RHS56" s="236"/>
      <c r="RHT56" s="236"/>
      <c r="RHU56" s="236"/>
      <c r="RHV56" s="236"/>
      <c r="RHW56" s="236"/>
      <c r="RHX56" s="236"/>
      <c r="RHY56" s="236"/>
      <c r="RHZ56" s="236"/>
      <c r="RIA56" s="236"/>
      <c r="RIB56" s="236"/>
      <c r="RIC56" s="236"/>
      <c r="RID56" s="236"/>
      <c r="RIE56" s="236"/>
      <c r="RIF56" s="236"/>
      <c r="RIG56" s="236"/>
      <c r="RIH56" s="236"/>
      <c r="RII56" s="236"/>
      <c r="RIJ56" s="236"/>
      <c r="RIK56" s="236"/>
      <c r="RIL56" s="236"/>
      <c r="RIM56" s="236"/>
      <c r="RIN56" s="236"/>
      <c r="RIO56" s="236"/>
      <c r="RIP56" s="236"/>
      <c r="RIQ56" s="236"/>
      <c r="RIR56" s="236"/>
      <c r="RIS56" s="236"/>
      <c r="RIT56" s="236"/>
      <c r="RIU56" s="236"/>
      <c r="RIV56" s="236"/>
      <c r="RIW56" s="236"/>
      <c r="RIX56" s="236"/>
      <c r="RIY56" s="236"/>
      <c r="RIZ56" s="236"/>
      <c r="RJA56" s="236"/>
      <c r="RJB56" s="236"/>
      <c r="RJC56" s="236"/>
      <c r="RJD56" s="236"/>
      <c r="RJE56" s="236"/>
      <c r="RJF56" s="236"/>
      <c r="RJG56" s="236"/>
      <c r="RJH56" s="236"/>
      <c r="RJI56" s="236"/>
      <c r="RJJ56" s="236"/>
      <c r="RJK56" s="236"/>
      <c r="RJL56" s="236"/>
      <c r="RJM56" s="236"/>
      <c r="RJN56" s="236"/>
      <c r="RJO56" s="236"/>
      <c r="RJP56" s="236"/>
      <c r="RJQ56" s="236"/>
      <c r="RJR56" s="236"/>
      <c r="RJS56" s="236"/>
      <c r="RJT56" s="236"/>
      <c r="RJU56" s="236"/>
      <c r="RJV56" s="236"/>
      <c r="RJW56" s="236"/>
      <c r="RJX56" s="236"/>
      <c r="RJY56" s="236"/>
      <c r="RJZ56" s="236"/>
      <c r="RKA56" s="236"/>
      <c r="RKB56" s="236"/>
      <c r="RKC56" s="236"/>
      <c r="RKD56" s="236"/>
      <c r="RKE56" s="236"/>
      <c r="RKF56" s="236"/>
      <c r="RKG56" s="236"/>
      <c r="RKH56" s="236"/>
      <c r="RKI56" s="236"/>
      <c r="RKJ56" s="236"/>
      <c r="RKK56" s="236"/>
      <c r="RKL56" s="236"/>
      <c r="RKM56" s="236"/>
      <c r="RKN56" s="236"/>
      <c r="RKO56" s="236"/>
      <c r="RKP56" s="236"/>
      <c r="RKQ56" s="236"/>
      <c r="RKR56" s="236"/>
      <c r="RKS56" s="236"/>
      <c r="RKT56" s="236"/>
      <c r="RKU56" s="236"/>
      <c r="RKV56" s="236"/>
      <c r="RKW56" s="236"/>
      <c r="RKX56" s="236"/>
      <c r="RKY56" s="236"/>
      <c r="RKZ56" s="236"/>
      <c r="RLA56" s="236"/>
      <c r="RLB56" s="236"/>
      <c r="RLC56" s="236"/>
      <c r="RLD56" s="236"/>
      <c r="RLE56" s="236"/>
      <c r="RLF56" s="236"/>
      <c r="RLG56" s="236"/>
      <c r="RLH56" s="236"/>
      <c r="RLI56" s="236"/>
      <c r="RLJ56" s="236"/>
      <c r="RLK56" s="236"/>
      <c r="RLL56" s="236"/>
      <c r="RLM56" s="236"/>
      <c r="RLN56" s="236"/>
      <c r="RLO56" s="236"/>
      <c r="RLP56" s="236"/>
      <c r="RLQ56" s="236"/>
      <c r="RLR56" s="236"/>
      <c r="RLS56" s="236"/>
      <c r="RLT56" s="236"/>
      <c r="RLU56" s="236"/>
      <c r="RLV56" s="236"/>
      <c r="RLW56" s="236"/>
      <c r="RLX56" s="236"/>
      <c r="RLY56" s="236"/>
      <c r="RLZ56" s="236"/>
      <c r="RMA56" s="236"/>
      <c r="RMB56" s="236"/>
      <c r="RMC56" s="236"/>
      <c r="RMD56" s="236"/>
      <c r="RME56" s="236"/>
      <c r="RMF56" s="236"/>
      <c r="RMG56" s="236"/>
      <c r="RMH56" s="236"/>
      <c r="RMI56" s="236"/>
      <c r="RMJ56" s="236"/>
      <c r="RMK56" s="236"/>
      <c r="RML56" s="236"/>
      <c r="RMM56" s="236"/>
      <c r="RMN56" s="236"/>
      <c r="RMO56" s="236"/>
      <c r="RMP56" s="236"/>
      <c r="RMQ56" s="236"/>
      <c r="RMR56" s="236"/>
      <c r="RMS56" s="236"/>
      <c r="RMT56" s="236"/>
      <c r="RMU56" s="236"/>
      <c r="RMV56" s="236"/>
      <c r="RMW56" s="236"/>
      <c r="RMX56" s="236"/>
      <c r="RMY56" s="236"/>
      <c r="RMZ56" s="236"/>
      <c r="RNA56" s="236"/>
      <c r="RNB56" s="236"/>
      <c r="RNC56" s="236"/>
      <c r="RND56" s="236"/>
      <c r="RNE56" s="236"/>
      <c r="RNF56" s="236"/>
      <c r="RNG56" s="236"/>
      <c r="RNH56" s="236"/>
      <c r="RNI56" s="236"/>
      <c r="RNJ56" s="236"/>
      <c r="RNK56" s="236"/>
      <c r="RNL56" s="236"/>
      <c r="RNM56" s="236"/>
      <c r="RNN56" s="236"/>
      <c r="RNO56" s="236"/>
      <c r="RNP56" s="236"/>
      <c r="RNQ56" s="236"/>
      <c r="RNR56" s="236"/>
      <c r="RNS56" s="236"/>
      <c r="RNT56" s="236"/>
      <c r="RNU56" s="236"/>
      <c r="RNV56" s="236"/>
      <c r="RNW56" s="236"/>
      <c r="RNX56" s="236"/>
      <c r="RNY56" s="236"/>
      <c r="RNZ56" s="236"/>
      <c r="ROA56" s="236"/>
      <c r="ROB56" s="236"/>
      <c r="ROC56" s="236"/>
      <c r="ROD56" s="236"/>
      <c r="ROE56" s="236"/>
      <c r="ROF56" s="236"/>
      <c r="ROG56" s="236"/>
      <c r="ROH56" s="236"/>
      <c r="ROI56" s="236"/>
      <c r="ROJ56" s="236"/>
      <c r="ROK56" s="236"/>
      <c r="ROL56" s="236"/>
      <c r="ROM56" s="236"/>
      <c r="RON56" s="236"/>
      <c r="ROO56" s="236"/>
      <c r="ROP56" s="236"/>
      <c r="ROQ56" s="236"/>
      <c r="ROR56" s="236"/>
      <c r="ROS56" s="236"/>
      <c r="ROT56" s="236"/>
      <c r="ROU56" s="236"/>
      <c r="ROV56" s="236"/>
      <c r="ROW56" s="236"/>
      <c r="ROX56" s="236"/>
      <c r="ROY56" s="236"/>
      <c r="ROZ56" s="236"/>
      <c r="RPA56" s="236"/>
      <c r="RPB56" s="236"/>
      <c r="RPC56" s="236"/>
      <c r="RPD56" s="236"/>
      <c r="RPE56" s="236"/>
      <c r="RPF56" s="236"/>
      <c r="RPG56" s="236"/>
      <c r="RPH56" s="236"/>
      <c r="RPI56" s="236"/>
      <c r="RPJ56" s="236"/>
      <c r="RPK56" s="236"/>
      <c r="RPL56" s="236"/>
      <c r="RPM56" s="236"/>
      <c r="RPN56" s="236"/>
      <c r="RPO56" s="236"/>
      <c r="RPP56" s="236"/>
      <c r="RPQ56" s="236"/>
      <c r="RPR56" s="236"/>
      <c r="RPS56" s="236"/>
      <c r="RPT56" s="236"/>
      <c r="RPU56" s="236"/>
      <c r="RPV56" s="236"/>
      <c r="RPW56" s="236"/>
      <c r="RPX56" s="236"/>
      <c r="RPY56" s="236"/>
      <c r="RPZ56" s="236"/>
      <c r="RQA56" s="236"/>
      <c r="RQB56" s="236"/>
      <c r="RQC56" s="236"/>
      <c r="RQD56" s="236"/>
      <c r="RQE56" s="236"/>
      <c r="RQF56" s="236"/>
      <c r="RQG56" s="236"/>
      <c r="RQH56" s="236"/>
      <c r="RQI56" s="236"/>
      <c r="RQJ56" s="236"/>
      <c r="RQK56" s="236"/>
      <c r="RQL56" s="236"/>
      <c r="RQM56" s="236"/>
      <c r="RQN56" s="236"/>
      <c r="RQO56" s="236"/>
      <c r="RQP56" s="236"/>
      <c r="RQQ56" s="236"/>
      <c r="RQR56" s="236"/>
      <c r="RQS56" s="236"/>
      <c r="RQT56" s="236"/>
      <c r="RQU56" s="236"/>
      <c r="RQV56" s="236"/>
      <c r="RQW56" s="236"/>
      <c r="RQX56" s="236"/>
      <c r="RQY56" s="236"/>
      <c r="RQZ56" s="236"/>
      <c r="RRA56" s="236"/>
      <c r="RRB56" s="236"/>
      <c r="RRC56" s="236"/>
      <c r="RRD56" s="236"/>
      <c r="RRE56" s="236"/>
      <c r="RRF56" s="236"/>
      <c r="RRG56" s="236"/>
      <c r="RRH56" s="236"/>
      <c r="RRI56" s="236"/>
      <c r="RRJ56" s="236"/>
      <c r="RRK56" s="236"/>
      <c r="RRL56" s="236"/>
      <c r="RRM56" s="236"/>
      <c r="RRN56" s="236"/>
      <c r="RRO56" s="236"/>
      <c r="RRP56" s="236"/>
      <c r="RRQ56" s="236"/>
      <c r="RRR56" s="236"/>
      <c r="RRS56" s="236"/>
      <c r="RRT56" s="236"/>
      <c r="RRU56" s="236"/>
      <c r="RRV56" s="236"/>
      <c r="RRW56" s="236"/>
      <c r="RRX56" s="236"/>
      <c r="RRY56" s="236"/>
      <c r="RRZ56" s="236"/>
      <c r="RSA56" s="236"/>
      <c r="RSB56" s="236"/>
      <c r="RSC56" s="236"/>
      <c r="RSD56" s="236"/>
      <c r="RSE56" s="236"/>
      <c r="RSF56" s="236"/>
      <c r="RSG56" s="236"/>
      <c r="RSH56" s="236"/>
      <c r="RSI56" s="236"/>
      <c r="RSJ56" s="236"/>
      <c r="RSK56" s="236"/>
      <c r="RSL56" s="236"/>
      <c r="RSM56" s="236"/>
      <c r="RSN56" s="236"/>
      <c r="RSO56" s="236"/>
      <c r="RSP56" s="236"/>
      <c r="RSQ56" s="236"/>
      <c r="RSR56" s="236"/>
      <c r="RSS56" s="236"/>
      <c r="RST56" s="236"/>
      <c r="RSU56" s="236"/>
      <c r="RSV56" s="236"/>
      <c r="RSW56" s="236"/>
      <c r="RSX56" s="236"/>
      <c r="RSY56" s="236"/>
      <c r="RSZ56" s="236"/>
      <c r="RTA56" s="236"/>
      <c r="RTB56" s="236"/>
      <c r="RTC56" s="236"/>
      <c r="RTD56" s="236"/>
      <c r="RTE56" s="236"/>
      <c r="RTF56" s="236"/>
      <c r="RTG56" s="236"/>
      <c r="RTH56" s="236"/>
      <c r="RTI56" s="236"/>
      <c r="RTJ56" s="236"/>
      <c r="RTK56" s="236"/>
      <c r="RTL56" s="236"/>
      <c r="RTM56" s="236"/>
      <c r="RTN56" s="236"/>
      <c r="RTO56" s="236"/>
      <c r="RTP56" s="236"/>
      <c r="RTQ56" s="236"/>
      <c r="RTR56" s="236"/>
      <c r="RTS56" s="236"/>
      <c r="RTT56" s="236"/>
      <c r="RTU56" s="236"/>
      <c r="RTV56" s="236"/>
      <c r="RTW56" s="236"/>
      <c r="RTX56" s="236"/>
      <c r="RTY56" s="236"/>
      <c r="RTZ56" s="236"/>
      <c r="RUA56" s="236"/>
      <c r="RUB56" s="236"/>
      <c r="RUC56" s="236"/>
      <c r="RUD56" s="236"/>
      <c r="RUE56" s="236"/>
      <c r="RUF56" s="236"/>
      <c r="RUG56" s="236"/>
      <c r="RUH56" s="236"/>
      <c r="RUI56" s="236"/>
      <c r="RUJ56" s="236"/>
      <c r="RUK56" s="236"/>
      <c r="RUL56" s="236"/>
      <c r="RUM56" s="236"/>
      <c r="RUN56" s="236"/>
      <c r="RUO56" s="236"/>
      <c r="RUP56" s="236"/>
      <c r="RUQ56" s="236"/>
      <c r="RUR56" s="236"/>
      <c r="RUS56" s="236"/>
      <c r="RUT56" s="236"/>
      <c r="RUU56" s="236"/>
      <c r="RUV56" s="236"/>
      <c r="RUW56" s="236"/>
      <c r="RUX56" s="236"/>
      <c r="RUY56" s="236"/>
      <c r="RUZ56" s="236"/>
      <c r="RVA56" s="236"/>
      <c r="RVB56" s="236"/>
      <c r="RVC56" s="236"/>
      <c r="RVD56" s="236"/>
      <c r="RVE56" s="236"/>
      <c r="RVF56" s="236"/>
      <c r="RVG56" s="236"/>
      <c r="RVH56" s="236"/>
      <c r="RVI56" s="236"/>
      <c r="RVJ56" s="236"/>
      <c r="RVK56" s="236"/>
      <c r="RVL56" s="236"/>
      <c r="RVM56" s="236"/>
      <c r="RVN56" s="236"/>
      <c r="RVO56" s="236"/>
      <c r="RVP56" s="236"/>
      <c r="RVQ56" s="236"/>
      <c r="RVR56" s="236"/>
      <c r="RVS56" s="236"/>
      <c r="RVT56" s="236"/>
      <c r="RVU56" s="236"/>
      <c r="RVV56" s="236"/>
      <c r="RVW56" s="236"/>
      <c r="RVX56" s="236"/>
      <c r="RVY56" s="236"/>
      <c r="RVZ56" s="236"/>
      <c r="RWA56" s="236"/>
      <c r="RWB56" s="236"/>
      <c r="RWC56" s="236"/>
      <c r="RWD56" s="236"/>
      <c r="RWE56" s="236"/>
      <c r="RWF56" s="236"/>
      <c r="RWG56" s="236"/>
      <c r="RWH56" s="236"/>
      <c r="RWI56" s="236"/>
      <c r="RWJ56" s="236"/>
      <c r="RWK56" s="236"/>
      <c r="RWL56" s="236"/>
      <c r="RWM56" s="236"/>
      <c r="RWN56" s="236"/>
      <c r="RWO56" s="236"/>
      <c r="RWP56" s="236"/>
      <c r="RWQ56" s="236"/>
      <c r="RWR56" s="236"/>
      <c r="RWS56" s="236"/>
      <c r="RWT56" s="236"/>
      <c r="RWU56" s="236"/>
      <c r="RWV56" s="236"/>
      <c r="RWW56" s="236"/>
      <c r="RWX56" s="236"/>
      <c r="RWY56" s="236"/>
      <c r="RWZ56" s="236"/>
      <c r="RXA56" s="236"/>
      <c r="RXB56" s="236"/>
      <c r="RXC56" s="236"/>
      <c r="RXD56" s="236"/>
      <c r="RXE56" s="236"/>
      <c r="RXF56" s="236"/>
      <c r="RXG56" s="236"/>
      <c r="RXH56" s="236"/>
      <c r="RXI56" s="236"/>
      <c r="RXJ56" s="236"/>
      <c r="RXK56" s="236"/>
      <c r="RXL56" s="236"/>
      <c r="RXM56" s="236"/>
      <c r="RXN56" s="236"/>
      <c r="RXO56" s="236"/>
      <c r="RXP56" s="236"/>
      <c r="RXQ56" s="236"/>
      <c r="RXR56" s="236"/>
      <c r="RXS56" s="236"/>
      <c r="RXT56" s="236"/>
      <c r="RXU56" s="236"/>
      <c r="RXV56" s="236"/>
      <c r="RXW56" s="236"/>
      <c r="RXX56" s="236"/>
      <c r="RXY56" s="236"/>
      <c r="RXZ56" s="236"/>
      <c r="RYA56" s="236"/>
      <c r="RYB56" s="236"/>
      <c r="RYC56" s="236"/>
      <c r="RYD56" s="236"/>
      <c r="RYE56" s="236"/>
      <c r="RYF56" s="236"/>
      <c r="RYG56" s="236"/>
      <c r="RYH56" s="236"/>
      <c r="RYI56" s="236"/>
      <c r="RYJ56" s="236"/>
      <c r="RYK56" s="236"/>
      <c r="RYL56" s="236"/>
      <c r="RYM56" s="236"/>
      <c r="RYN56" s="236"/>
      <c r="RYO56" s="236"/>
      <c r="RYP56" s="236"/>
      <c r="RYQ56" s="236"/>
      <c r="RYR56" s="236"/>
      <c r="RYS56" s="236"/>
      <c r="RYT56" s="236"/>
      <c r="RYU56" s="236"/>
      <c r="RYV56" s="236"/>
      <c r="RYW56" s="236"/>
      <c r="RYX56" s="236"/>
      <c r="RYY56" s="236"/>
      <c r="RYZ56" s="236"/>
      <c r="RZA56" s="236"/>
      <c r="RZB56" s="236"/>
      <c r="RZC56" s="236"/>
      <c r="RZD56" s="236"/>
      <c r="RZE56" s="236"/>
      <c r="RZF56" s="236"/>
      <c r="RZG56" s="236"/>
      <c r="RZH56" s="236"/>
      <c r="RZI56" s="236"/>
      <c r="RZJ56" s="236"/>
      <c r="RZK56" s="236"/>
      <c r="RZL56" s="236"/>
      <c r="RZM56" s="236"/>
      <c r="RZN56" s="236"/>
      <c r="RZO56" s="236"/>
      <c r="RZP56" s="236"/>
      <c r="RZQ56" s="236"/>
      <c r="RZR56" s="236"/>
      <c r="RZS56" s="236"/>
      <c r="RZT56" s="236"/>
      <c r="RZU56" s="236"/>
      <c r="RZV56" s="236"/>
      <c r="RZW56" s="236"/>
      <c r="RZX56" s="236"/>
      <c r="RZY56" s="236"/>
      <c r="RZZ56" s="236"/>
      <c r="SAA56" s="236"/>
      <c r="SAB56" s="236"/>
      <c r="SAC56" s="236"/>
      <c r="SAD56" s="236"/>
      <c r="SAE56" s="236"/>
      <c r="SAF56" s="236"/>
      <c r="SAG56" s="236"/>
      <c r="SAH56" s="236"/>
      <c r="SAI56" s="236"/>
      <c r="SAJ56" s="236"/>
      <c r="SAK56" s="236"/>
      <c r="SAL56" s="236"/>
      <c r="SAM56" s="236"/>
      <c r="SAN56" s="236"/>
      <c r="SAO56" s="236"/>
      <c r="SAP56" s="236"/>
      <c r="SAQ56" s="236"/>
      <c r="SAR56" s="236"/>
      <c r="SAS56" s="236"/>
      <c r="SAT56" s="236"/>
      <c r="SAU56" s="236"/>
      <c r="SAV56" s="236"/>
      <c r="SAW56" s="236"/>
      <c r="SAX56" s="236"/>
      <c r="SAY56" s="236"/>
      <c r="SAZ56" s="236"/>
      <c r="SBA56" s="236"/>
      <c r="SBB56" s="236"/>
      <c r="SBC56" s="236"/>
      <c r="SBD56" s="236"/>
      <c r="SBE56" s="236"/>
      <c r="SBF56" s="236"/>
      <c r="SBG56" s="236"/>
      <c r="SBH56" s="236"/>
      <c r="SBI56" s="236"/>
      <c r="SBJ56" s="236"/>
      <c r="SBK56" s="236"/>
      <c r="SBL56" s="236"/>
      <c r="SBM56" s="236"/>
      <c r="SBN56" s="236"/>
      <c r="SBO56" s="236"/>
      <c r="SBP56" s="236"/>
      <c r="SBQ56" s="236"/>
      <c r="SBR56" s="236"/>
      <c r="SBS56" s="236"/>
      <c r="SBT56" s="236"/>
      <c r="SBU56" s="236"/>
      <c r="SBV56" s="236"/>
      <c r="SBW56" s="236"/>
      <c r="SBX56" s="236"/>
      <c r="SBY56" s="236"/>
      <c r="SBZ56" s="236"/>
      <c r="SCA56" s="236"/>
      <c r="SCB56" s="236"/>
      <c r="SCC56" s="236"/>
      <c r="SCD56" s="236"/>
      <c r="SCE56" s="236"/>
      <c r="SCF56" s="236"/>
      <c r="SCG56" s="236"/>
      <c r="SCH56" s="236"/>
      <c r="SCI56" s="236"/>
      <c r="SCJ56" s="236"/>
      <c r="SCK56" s="236"/>
      <c r="SCL56" s="236"/>
      <c r="SCM56" s="236"/>
      <c r="SCN56" s="236"/>
      <c r="SCO56" s="236"/>
      <c r="SCP56" s="236"/>
      <c r="SCQ56" s="236"/>
      <c r="SCR56" s="236"/>
      <c r="SCS56" s="236"/>
      <c r="SCT56" s="236"/>
      <c r="SCU56" s="236"/>
      <c r="SCV56" s="236"/>
      <c r="SCW56" s="236"/>
      <c r="SCX56" s="236"/>
      <c r="SCY56" s="236"/>
      <c r="SCZ56" s="236"/>
      <c r="SDA56" s="236"/>
      <c r="SDB56" s="236"/>
      <c r="SDC56" s="236"/>
      <c r="SDD56" s="236"/>
      <c r="SDE56" s="236"/>
      <c r="SDF56" s="236"/>
      <c r="SDG56" s="236"/>
      <c r="SDH56" s="236"/>
      <c r="SDI56" s="236"/>
      <c r="SDJ56" s="236"/>
      <c r="SDK56" s="236"/>
      <c r="SDL56" s="236"/>
      <c r="SDM56" s="236"/>
      <c r="SDN56" s="236"/>
      <c r="SDO56" s="236"/>
      <c r="SDP56" s="236"/>
      <c r="SDQ56" s="236"/>
      <c r="SDR56" s="236"/>
      <c r="SDS56" s="236"/>
      <c r="SDT56" s="236"/>
      <c r="SDU56" s="236"/>
      <c r="SDV56" s="236"/>
      <c r="SDW56" s="236"/>
      <c r="SDX56" s="236"/>
      <c r="SDY56" s="236"/>
      <c r="SDZ56" s="236"/>
      <c r="SEA56" s="236"/>
      <c r="SEB56" s="236"/>
      <c r="SEC56" s="236"/>
      <c r="SED56" s="236"/>
      <c r="SEE56" s="236"/>
      <c r="SEF56" s="236"/>
      <c r="SEG56" s="236"/>
      <c r="SEH56" s="236"/>
      <c r="SEI56" s="236"/>
      <c r="SEJ56" s="236"/>
      <c r="SEK56" s="236"/>
      <c r="SEL56" s="236"/>
      <c r="SEM56" s="236"/>
      <c r="SEN56" s="236"/>
      <c r="SEO56" s="236"/>
      <c r="SEP56" s="236"/>
      <c r="SEQ56" s="236"/>
      <c r="SER56" s="236"/>
      <c r="SES56" s="236"/>
      <c r="SET56" s="236"/>
      <c r="SEU56" s="236"/>
      <c r="SEV56" s="236"/>
      <c r="SEW56" s="236"/>
      <c r="SEX56" s="236"/>
      <c r="SEY56" s="236"/>
      <c r="SEZ56" s="236"/>
      <c r="SFA56" s="236"/>
      <c r="SFB56" s="236"/>
      <c r="SFC56" s="236"/>
      <c r="SFD56" s="236"/>
      <c r="SFE56" s="236"/>
      <c r="SFF56" s="236"/>
      <c r="SFG56" s="236"/>
      <c r="SFH56" s="236"/>
      <c r="SFI56" s="236"/>
      <c r="SFJ56" s="236"/>
      <c r="SFK56" s="236"/>
      <c r="SFL56" s="236"/>
      <c r="SFM56" s="236"/>
      <c r="SFN56" s="236"/>
      <c r="SFO56" s="236"/>
      <c r="SFP56" s="236"/>
      <c r="SFQ56" s="236"/>
      <c r="SFR56" s="236"/>
      <c r="SFS56" s="236"/>
      <c r="SFT56" s="236"/>
      <c r="SFU56" s="236"/>
      <c r="SFV56" s="236"/>
      <c r="SFW56" s="236"/>
      <c r="SFX56" s="236"/>
      <c r="SFY56" s="236"/>
      <c r="SFZ56" s="236"/>
      <c r="SGA56" s="236"/>
      <c r="SGB56" s="236"/>
      <c r="SGC56" s="236"/>
      <c r="SGD56" s="236"/>
      <c r="SGE56" s="236"/>
      <c r="SGF56" s="236"/>
      <c r="SGG56" s="236"/>
      <c r="SGH56" s="236"/>
      <c r="SGI56" s="236"/>
      <c r="SGJ56" s="236"/>
      <c r="SGK56" s="236"/>
      <c r="SGL56" s="236"/>
      <c r="SGM56" s="236"/>
      <c r="SGN56" s="236"/>
      <c r="SGO56" s="236"/>
      <c r="SGP56" s="236"/>
      <c r="SGQ56" s="236"/>
      <c r="SGR56" s="236"/>
      <c r="SGS56" s="236"/>
      <c r="SGT56" s="236"/>
      <c r="SGU56" s="236"/>
      <c r="SGV56" s="236"/>
      <c r="SGW56" s="236"/>
      <c r="SGX56" s="236"/>
      <c r="SGY56" s="236"/>
      <c r="SGZ56" s="236"/>
      <c r="SHA56" s="236"/>
      <c r="SHB56" s="236"/>
      <c r="SHC56" s="236"/>
      <c r="SHD56" s="236"/>
      <c r="SHE56" s="236"/>
      <c r="SHF56" s="236"/>
      <c r="SHG56" s="236"/>
      <c r="SHH56" s="236"/>
      <c r="SHI56" s="236"/>
      <c r="SHJ56" s="236"/>
      <c r="SHK56" s="236"/>
      <c r="SHL56" s="236"/>
      <c r="SHM56" s="236"/>
      <c r="SHN56" s="236"/>
      <c r="SHO56" s="236"/>
      <c r="SHP56" s="236"/>
      <c r="SHQ56" s="236"/>
      <c r="SHR56" s="236"/>
      <c r="SHS56" s="236"/>
      <c r="SHT56" s="236"/>
      <c r="SHU56" s="236"/>
      <c r="SHV56" s="236"/>
      <c r="SHW56" s="236"/>
      <c r="SHX56" s="236"/>
      <c r="SHY56" s="236"/>
      <c r="SHZ56" s="236"/>
      <c r="SIA56" s="236"/>
      <c r="SIB56" s="236"/>
      <c r="SIC56" s="236"/>
      <c r="SID56" s="236"/>
      <c r="SIE56" s="236"/>
      <c r="SIF56" s="236"/>
      <c r="SIG56" s="236"/>
      <c r="SIH56" s="236"/>
      <c r="SII56" s="236"/>
      <c r="SIJ56" s="236"/>
      <c r="SIK56" s="236"/>
      <c r="SIL56" s="236"/>
      <c r="SIM56" s="236"/>
      <c r="SIN56" s="236"/>
      <c r="SIO56" s="236"/>
      <c r="SIP56" s="236"/>
      <c r="SIQ56" s="236"/>
      <c r="SIR56" s="236"/>
      <c r="SIS56" s="236"/>
      <c r="SIT56" s="236"/>
      <c r="SIU56" s="236"/>
      <c r="SIV56" s="236"/>
      <c r="SIW56" s="236"/>
      <c r="SIX56" s="236"/>
      <c r="SIY56" s="236"/>
      <c r="SIZ56" s="236"/>
      <c r="SJA56" s="236"/>
      <c r="SJB56" s="236"/>
      <c r="SJC56" s="236"/>
      <c r="SJD56" s="236"/>
      <c r="SJE56" s="236"/>
      <c r="SJF56" s="236"/>
      <c r="SJG56" s="236"/>
      <c r="SJH56" s="236"/>
      <c r="SJI56" s="236"/>
      <c r="SJJ56" s="236"/>
      <c r="SJK56" s="236"/>
      <c r="SJL56" s="236"/>
      <c r="SJM56" s="236"/>
      <c r="SJN56" s="236"/>
      <c r="SJO56" s="236"/>
      <c r="SJP56" s="236"/>
      <c r="SJQ56" s="236"/>
      <c r="SJR56" s="236"/>
      <c r="SJS56" s="236"/>
      <c r="SJT56" s="236"/>
      <c r="SJU56" s="236"/>
      <c r="SJV56" s="236"/>
      <c r="SJW56" s="236"/>
      <c r="SJX56" s="236"/>
      <c r="SJY56" s="236"/>
      <c r="SJZ56" s="236"/>
      <c r="SKA56" s="236"/>
      <c r="SKB56" s="236"/>
      <c r="SKC56" s="236"/>
      <c r="SKD56" s="236"/>
      <c r="SKE56" s="236"/>
      <c r="SKF56" s="236"/>
      <c r="SKG56" s="236"/>
      <c r="SKH56" s="236"/>
      <c r="SKI56" s="236"/>
      <c r="SKJ56" s="236"/>
      <c r="SKK56" s="236"/>
      <c r="SKL56" s="236"/>
      <c r="SKM56" s="236"/>
      <c r="SKN56" s="236"/>
      <c r="SKO56" s="236"/>
      <c r="SKP56" s="236"/>
      <c r="SKQ56" s="236"/>
      <c r="SKR56" s="236"/>
      <c r="SKS56" s="236"/>
      <c r="SKT56" s="236"/>
      <c r="SKU56" s="236"/>
      <c r="SKV56" s="236"/>
      <c r="SKW56" s="236"/>
      <c r="SKX56" s="236"/>
      <c r="SKY56" s="236"/>
      <c r="SKZ56" s="236"/>
      <c r="SLA56" s="236"/>
      <c r="SLB56" s="236"/>
      <c r="SLC56" s="236"/>
      <c r="SLD56" s="236"/>
      <c r="SLE56" s="236"/>
      <c r="SLF56" s="236"/>
      <c r="SLG56" s="236"/>
      <c r="SLH56" s="236"/>
      <c r="SLI56" s="236"/>
      <c r="SLJ56" s="236"/>
      <c r="SLK56" s="236"/>
      <c r="SLL56" s="236"/>
      <c r="SLM56" s="236"/>
      <c r="SLN56" s="236"/>
      <c r="SLO56" s="236"/>
      <c r="SLP56" s="236"/>
      <c r="SLQ56" s="236"/>
      <c r="SLR56" s="236"/>
      <c r="SLS56" s="236"/>
      <c r="SLT56" s="236"/>
      <c r="SLU56" s="236"/>
      <c r="SLV56" s="236"/>
      <c r="SLW56" s="236"/>
      <c r="SLX56" s="236"/>
      <c r="SLY56" s="236"/>
      <c r="SLZ56" s="236"/>
      <c r="SMA56" s="236"/>
      <c r="SMB56" s="236"/>
      <c r="SMC56" s="236"/>
      <c r="SMD56" s="236"/>
      <c r="SME56" s="236"/>
      <c r="SMF56" s="236"/>
      <c r="SMG56" s="236"/>
      <c r="SMH56" s="236"/>
      <c r="SMI56" s="236"/>
      <c r="SMJ56" s="236"/>
      <c r="SMK56" s="236"/>
      <c r="SML56" s="236"/>
      <c r="SMM56" s="236"/>
      <c r="SMN56" s="236"/>
      <c r="SMO56" s="236"/>
      <c r="SMP56" s="236"/>
      <c r="SMQ56" s="236"/>
      <c r="SMR56" s="236"/>
      <c r="SMS56" s="236"/>
      <c r="SMT56" s="236"/>
      <c r="SMU56" s="236"/>
      <c r="SMV56" s="236"/>
      <c r="SMW56" s="236"/>
      <c r="SMX56" s="236"/>
      <c r="SMY56" s="236"/>
      <c r="SMZ56" s="236"/>
      <c r="SNA56" s="236"/>
      <c r="SNB56" s="236"/>
      <c r="SNC56" s="236"/>
      <c r="SND56" s="236"/>
      <c r="SNE56" s="236"/>
      <c r="SNF56" s="236"/>
      <c r="SNG56" s="236"/>
      <c r="SNH56" s="236"/>
      <c r="SNI56" s="236"/>
      <c r="SNJ56" s="236"/>
      <c r="SNK56" s="236"/>
      <c r="SNL56" s="236"/>
      <c r="SNM56" s="236"/>
      <c r="SNN56" s="236"/>
      <c r="SNO56" s="236"/>
      <c r="SNP56" s="236"/>
      <c r="SNQ56" s="236"/>
      <c r="SNR56" s="236"/>
      <c r="SNS56" s="236"/>
      <c r="SNT56" s="236"/>
      <c r="SNU56" s="236"/>
      <c r="SNV56" s="236"/>
      <c r="SNW56" s="236"/>
      <c r="SNX56" s="236"/>
      <c r="SNY56" s="236"/>
      <c r="SNZ56" s="236"/>
      <c r="SOA56" s="236"/>
      <c r="SOB56" s="236"/>
      <c r="SOC56" s="236"/>
      <c r="SOD56" s="236"/>
      <c r="SOE56" s="236"/>
      <c r="SOF56" s="236"/>
      <c r="SOG56" s="236"/>
      <c r="SOH56" s="236"/>
      <c r="SOI56" s="236"/>
      <c r="SOJ56" s="236"/>
      <c r="SOK56" s="236"/>
      <c r="SOL56" s="236"/>
      <c r="SOM56" s="236"/>
      <c r="SON56" s="236"/>
      <c r="SOO56" s="236"/>
      <c r="SOP56" s="236"/>
      <c r="SOQ56" s="236"/>
      <c r="SOR56" s="236"/>
      <c r="SOS56" s="236"/>
      <c r="SOT56" s="236"/>
      <c r="SOU56" s="236"/>
      <c r="SOV56" s="236"/>
      <c r="SOW56" s="236"/>
      <c r="SOX56" s="236"/>
      <c r="SOY56" s="236"/>
      <c r="SOZ56" s="236"/>
      <c r="SPA56" s="236"/>
      <c r="SPB56" s="236"/>
      <c r="SPC56" s="236"/>
      <c r="SPD56" s="236"/>
      <c r="SPE56" s="236"/>
      <c r="SPF56" s="236"/>
      <c r="SPG56" s="236"/>
      <c r="SPH56" s="236"/>
      <c r="SPI56" s="236"/>
      <c r="SPJ56" s="236"/>
      <c r="SPK56" s="236"/>
      <c r="SPL56" s="236"/>
      <c r="SPM56" s="236"/>
      <c r="SPN56" s="236"/>
      <c r="SPO56" s="236"/>
      <c r="SPP56" s="236"/>
      <c r="SPQ56" s="236"/>
      <c r="SPR56" s="236"/>
      <c r="SPS56" s="236"/>
      <c r="SPT56" s="236"/>
      <c r="SPU56" s="236"/>
      <c r="SPV56" s="236"/>
      <c r="SPW56" s="236"/>
      <c r="SPX56" s="236"/>
      <c r="SPY56" s="236"/>
      <c r="SPZ56" s="236"/>
      <c r="SQA56" s="236"/>
      <c r="SQB56" s="236"/>
      <c r="SQC56" s="236"/>
      <c r="SQD56" s="236"/>
      <c r="SQE56" s="236"/>
      <c r="SQF56" s="236"/>
      <c r="SQG56" s="236"/>
      <c r="SQH56" s="236"/>
      <c r="SQI56" s="236"/>
      <c r="SQJ56" s="236"/>
      <c r="SQK56" s="236"/>
      <c r="SQL56" s="236"/>
      <c r="SQM56" s="236"/>
      <c r="SQN56" s="236"/>
      <c r="SQO56" s="236"/>
      <c r="SQP56" s="236"/>
      <c r="SQQ56" s="236"/>
      <c r="SQR56" s="236"/>
      <c r="SQS56" s="236"/>
      <c r="SQT56" s="236"/>
      <c r="SQU56" s="236"/>
      <c r="SQV56" s="236"/>
      <c r="SQW56" s="236"/>
      <c r="SQX56" s="236"/>
      <c r="SQY56" s="236"/>
      <c r="SQZ56" s="236"/>
      <c r="SRA56" s="236"/>
      <c r="SRB56" s="236"/>
      <c r="SRC56" s="236"/>
      <c r="SRD56" s="236"/>
      <c r="SRE56" s="236"/>
      <c r="SRF56" s="236"/>
      <c r="SRG56" s="236"/>
      <c r="SRH56" s="236"/>
      <c r="SRI56" s="236"/>
      <c r="SRJ56" s="236"/>
      <c r="SRK56" s="236"/>
      <c r="SRL56" s="236"/>
      <c r="SRM56" s="236"/>
      <c r="SRN56" s="236"/>
      <c r="SRO56" s="236"/>
      <c r="SRP56" s="236"/>
      <c r="SRQ56" s="236"/>
      <c r="SRR56" s="236"/>
      <c r="SRS56" s="236"/>
      <c r="SRT56" s="236"/>
      <c r="SRU56" s="236"/>
      <c r="SRV56" s="236"/>
      <c r="SRW56" s="236"/>
      <c r="SRX56" s="236"/>
      <c r="SRY56" s="236"/>
      <c r="SRZ56" s="236"/>
      <c r="SSA56" s="236"/>
      <c r="SSB56" s="236"/>
      <c r="SSC56" s="236"/>
      <c r="SSD56" s="236"/>
      <c r="SSE56" s="236"/>
      <c r="SSF56" s="236"/>
      <c r="SSG56" s="236"/>
      <c r="SSH56" s="236"/>
      <c r="SSI56" s="236"/>
      <c r="SSJ56" s="236"/>
      <c r="SSK56" s="236"/>
      <c r="SSL56" s="236"/>
      <c r="SSM56" s="236"/>
      <c r="SSN56" s="236"/>
      <c r="SSO56" s="236"/>
      <c r="SSP56" s="236"/>
      <c r="SSQ56" s="236"/>
      <c r="SSR56" s="236"/>
      <c r="SSS56" s="236"/>
      <c r="SST56" s="236"/>
      <c r="SSU56" s="236"/>
      <c r="SSV56" s="236"/>
      <c r="SSW56" s="236"/>
      <c r="SSX56" s="236"/>
      <c r="SSY56" s="236"/>
      <c r="SSZ56" s="236"/>
      <c r="STA56" s="236"/>
      <c r="STB56" s="236"/>
      <c r="STC56" s="236"/>
      <c r="STD56" s="236"/>
      <c r="STE56" s="236"/>
      <c r="STF56" s="236"/>
      <c r="STG56" s="236"/>
      <c r="STH56" s="236"/>
      <c r="STI56" s="236"/>
      <c r="STJ56" s="236"/>
      <c r="STK56" s="236"/>
      <c r="STL56" s="236"/>
      <c r="STM56" s="236"/>
      <c r="STN56" s="236"/>
      <c r="STO56" s="236"/>
      <c r="STP56" s="236"/>
      <c r="STQ56" s="236"/>
      <c r="STR56" s="236"/>
      <c r="STS56" s="236"/>
      <c r="STT56" s="236"/>
      <c r="STU56" s="236"/>
      <c r="STV56" s="236"/>
      <c r="STW56" s="236"/>
      <c r="STX56" s="236"/>
      <c r="STY56" s="236"/>
      <c r="STZ56" s="236"/>
      <c r="SUA56" s="236"/>
      <c r="SUB56" s="236"/>
      <c r="SUC56" s="236"/>
      <c r="SUD56" s="236"/>
      <c r="SUE56" s="236"/>
      <c r="SUF56" s="236"/>
      <c r="SUG56" s="236"/>
      <c r="SUH56" s="236"/>
      <c r="SUI56" s="236"/>
      <c r="SUJ56" s="236"/>
      <c r="SUK56" s="236"/>
      <c r="SUL56" s="236"/>
      <c r="SUM56" s="236"/>
      <c r="SUN56" s="236"/>
      <c r="SUO56" s="236"/>
      <c r="SUP56" s="236"/>
      <c r="SUQ56" s="236"/>
      <c r="SUR56" s="236"/>
      <c r="SUS56" s="236"/>
      <c r="SUT56" s="236"/>
      <c r="SUU56" s="236"/>
      <c r="SUV56" s="236"/>
      <c r="SUW56" s="236"/>
      <c r="SUX56" s="236"/>
      <c r="SUY56" s="236"/>
      <c r="SUZ56" s="236"/>
      <c r="SVA56" s="236"/>
      <c r="SVB56" s="236"/>
      <c r="SVC56" s="236"/>
      <c r="SVD56" s="236"/>
      <c r="SVE56" s="236"/>
      <c r="SVF56" s="236"/>
      <c r="SVG56" s="236"/>
      <c r="SVH56" s="236"/>
      <c r="SVI56" s="236"/>
      <c r="SVJ56" s="236"/>
      <c r="SVK56" s="236"/>
      <c r="SVL56" s="236"/>
      <c r="SVM56" s="236"/>
      <c r="SVN56" s="236"/>
      <c r="SVO56" s="236"/>
      <c r="SVP56" s="236"/>
      <c r="SVQ56" s="236"/>
      <c r="SVR56" s="236"/>
      <c r="SVS56" s="236"/>
      <c r="SVT56" s="236"/>
      <c r="SVU56" s="236"/>
      <c r="SVV56" s="236"/>
      <c r="SVW56" s="236"/>
      <c r="SVX56" s="236"/>
      <c r="SVY56" s="236"/>
      <c r="SVZ56" s="236"/>
      <c r="SWA56" s="236"/>
      <c r="SWB56" s="236"/>
      <c r="SWC56" s="236"/>
      <c r="SWD56" s="236"/>
      <c r="SWE56" s="236"/>
      <c r="SWF56" s="236"/>
      <c r="SWG56" s="236"/>
      <c r="SWH56" s="236"/>
      <c r="SWI56" s="236"/>
      <c r="SWJ56" s="236"/>
      <c r="SWK56" s="236"/>
      <c r="SWL56" s="236"/>
      <c r="SWM56" s="236"/>
      <c r="SWN56" s="236"/>
      <c r="SWO56" s="236"/>
      <c r="SWP56" s="236"/>
      <c r="SWQ56" s="236"/>
      <c r="SWR56" s="236"/>
      <c r="SWS56" s="236"/>
      <c r="SWT56" s="236"/>
      <c r="SWU56" s="236"/>
      <c r="SWV56" s="236"/>
      <c r="SWW56" s="236"/>
      <c r="SWX56" s="236"/>
      <c r="SWY56" s="236"/>
      <c r="SWZ56" s="236"/>
      <c r="SXA56" s="236"/>
      <c r="SXB56" s="236"/>
      <c r="SXC56" s="236"/>
      <c r="SXD56" s="236"/>
      <c r="SXE56" s="236"/>
      <c r="SXF56" s="236"/>
      <c r="SXG56" s="236"/>
      <c r="SXH56" s="236"/>
      <c r="SXI56" s="236"/>
      <c r="SXJ56" s="236"/>
      <c r="SXK56" s="236"/>
      <c r="SXL56" s="236"/>
      <c r="SXM56" s="236"/>
      <c r="SXN56" s="236"/>
      <c r="SXO56" s="236"/>
      <c r="SXP56" s="236"/>
      <c r="SXQ56" s="236"/>
      <c r="SXR56" s="236"/>
      <c r="SXS56" s="236"/>
      <c r="SXT56" s="236"/>
      <c r="SXU56" s="236"/>
      <c r="SXV56" s="236"/>
      <c r="SXW56" s="236"/>
      <c r="SXX56" s="236"/>
      <c r="SXY56" s="236"/>
      <c r="SXZ56" s="236"/>
      <c r="SYA56" s="236"/>
      <c r="SYB56" s="236"/>
      <c r="SYC56" s="236"/>
      <c r="SYD56" s="236"/>
      <c r="SYE56" s="236"/>
      <c r="SYF56" s="236"/>
      <c r="SYG56" s="236"/>
      <c r="SYH56" s="236"/>
      <c r="SYI56" s="236"/>
      <c r="SYJ56" s="236"/>
      <c r="SYK56" s="236"/>
      <c r="SYL56" s="236"/>
      <c r="SYM56" s="236"/>
      <c r="SYN56" s="236"/>
      <c r="SYO56" s="236"/>
      <c r="SYP56" s="236"/>
      <c r="SYQ56" s="236"/>
      <c r="SYR56" s="236"/>
      <c r="SYS56" s="236"/>
      <c r="SYT56" s="236"/>
      <c r="SYU56" s="236"/>
      <c r="SYV56" s="236"/>
      <c r="SYW56" s="236"/>
      <c r="SYX56" s="236"/>
      <c r="SYY56" s="236"/>
      <c r="SYZ56" s="236"/>
      <c r="SZA56" s="236"/>
      <c r="SZB56" s="236"/>
      <c r="SZC56" s="236"/>
      <c r="SZD56" s="236"/>
      <c r="SZE56" s="236"/>
      <c r="SZF56" s="236"/>
      <c r="SZG56" s="236"/>
      <c r="SZH56" s="236"/>
      <c r="SZI56" s="236"/>
      <c r="SZJ56" s="236"/>
      <c r="SZK56" s="236"/>
      <c r="SZL56" s="236"/>
      <c r="SZM56" s="236"/>
      <c r="SZN56" s="236"/>
      <c r="SZO56" s="236"/>
      <c r="SZP56" s="236"/>
      <c r="SZQ56" s="236"/>
      <c r="SZR56" s="236"/>
      <c r="SZS56" s="236"/>
      <c r="SZT56" s="236"/>
      <c r="SZU56" s="236"/>
      <c r="SZV56" s="236"/>
      <c r="SZW56" s="236"/>
      <c r="SZX56" s="236"/>
      <c r="SZY56" s="236"/>
      <c r="SZZ56" s="236"/>
      <c r="TAA56" s="236"/>
      <c r="TAB56" s="236"/>
      <c r="TAC56" s="236"/>
      <c r="TAD56" s="236"/>
      <c r="TAE56" s="236"/>
      <c r="TAF56" s="236"/>
      <c r="TAG56" s="236"/>
      <c r="TAH56" s="236"/>
      <c r="TAI56" s="236"/>
      <c r="TAJ56" s="236"/>
      <c r="TAK56" s="236"/>
      <c r="TAL56" s="236"/>
      <c r="TAM56" s="236"/>
      <c r="TAN56" s="236"/>
      <c r="TAO56" s="236"/>
      <c r="TAP56" s="236"/>
      <c r="TAQ56" s="236"/>
      <c r="TAR56" s="236"/>
      <c r="TAS56" s="236"/>
      <c r="TAT56" s="236"/>
      <c r="TAU56" s="236"/>
      <c r="TAV56" s="236"/>
      <c r="TAW56" s="236"/>
      <c r="TAX56" s="236"/>
      <c r="TAY56" s="236"/>
      <c r="TAZ56" s="236"/>
      <c r="TBA56" s="236"/>
      <c r="TBB56" s="236"/>
      <c r="TBC56" s="236"/>
      <c r="TBD56" s="236"/>
      <c r="TBE56" s="236"/>
      <c r="TBF56" s="236"/>
      <c r="TBG56" s="236"/>
      <c r="TBH56" s="236"/>
      <c r="TBI56" s="236"/>
      <c r="TBJ56" s="236"/>
      <c r="TBK56" s="236"/>
      <c r="TBL56" s="236"/>
      <c r="TBM56" s="236"/>
      <c r="TBN56" s="236"/>
      <c r="TBO56" s="236"/>
      <c r="TBP56" s="236"/>
      <c r="TBQ56" s="236"/>
      <c r="TBR56" s="236"/>
      <c r="TBS56" s="236"/>
      <c r="TBT56" s="236"/>
      <c r="TBU56" s="236"/>
      <c r="TBV56" s="236"/>
      <c r="TBW56" s="236"/>
      <c r="TBX56" s="236"/>
      <c r="TBY56" s="236"/>
      <c r="TBZ56" s="236"/>
      <c r="TCA56" s="236"/>
      <c r="TCB56" s="236"/>
      <c r="TCC56" s="236"/>
      <c r="TCD56" s="236"/>
      <c r="TCE56" s="236"/>
      <c r="TCF56" s="236"/>
      <c r="TCG56" s="236"/>
      <c r="TCH56" s="236"/>
      <c r="TCI56" s="236"/>
      <c r="TCJ56" s="236"/>
      <c r="TCK56" s="236"/>
      <c r="TCL56" s="236"/>
      <c r="TCM56" s="236"/>
      <c r="TCN56" s="236"/>
      <c r="TCO56" s="236"/>
      <c r="TCP56" s="236"/>
      <c r="TCQ56" s="236"/>
      <c r="TCR56" s="236"/>
      <c r="TCS56" s="236"/>
      <c r="TCT56" s="236"/>
      <c r="TCU56" s="236"/>
      <c r="TCV56" s="236"/>
      <c r="TCW56" s="236"/>
      <c r="TCX56" s="236"/>
      <c r="TCY56" s="236"/>
      <c r="TCZ56" s="236"/>
      <c r="TDA56" s="236"/>
      <c r="TDB56" s="236"/>
      <c r="TDC56" s="236"/>
      <c r="TDD56" s="236"/>
      <c r="TDE56" s="236"/>
      <c r="TDF56" s="236"/>
      <c r="TDG56" s="236"/>
      <c r="TDH56" s="236"/>
      <c r="TDI56" s="236"/>
      <c r="TDJ56" s="236"/>
      <c r="TDK56" s="236"/>
      <c r="TDL56" s="236"/>
      <c r="TDM56" s="236"/>
      <c r="TDN56" s="236"/>
      <c r="TDO56" s="236"/>
      <c r="TDP56" s="236"/>
      <c r="TDQ56" s="236"/>
      <c r="TDR56" s="236"/>
      <c r="TDS56" s="236"/>
      <c r="TDT56" s="236"/>
      <c r="TDU56" s="236"/>
      <c r="TDV56" s="236"/>
      <c r="TDW56" s="236"/>
      <c r="TDX56" s="236"/>
      <c r="TDY56" s="236"/>
      <c r="TDZ56" s="236"/>
      <c r="TEA56" s="236"/>
      <c r="TEB56" s="236"/>
      <c r="TEC56" s="236"/>
      <c r="TED56" s="236"/>
      <c r="TEE56" s="236"/>
      <c r="TEF56" s="236"/>
      <c r="TEG56" s="236"/>
      <c r="TEH56" s="236"/>
      <c r="TEI56" s="236"/>
      <c r="TEJ56" s="236"/>
      <c r="TEK56" s="236"/>
      <c r="TEL56" s="236"/>
      <c r="TEM56" s="236"/>
      <c r="TEN56" s="236"/>
      <c r="TEO56" s="236"/>
      <c r="TEP56" s="236"/>
      <c r="TEQ56" s="236"/>
      <c r="TER56" s="236"/>
      <c r="TES56" s="236"/>
      <c r="TET56" s="236"/>
      <c r="TEU56" s="236"/>
      <c r="TEV56" s="236"/>
      <c r="TEW56" s="236"/>
      <c r="TEX56" s="236"/>
      <c r="TEY56" s="236"/>
      <c r="TEZ56" s="236"/>
      <c r="TFA56" s="236"/>
      <c r="TFB56" s="236"/>
      <c r="TFC56" s="236"/>
      <c r="TFD56" s="236"/>
      <c r="TFE56" s="236"/>
      <c r="TFF56" s="236"/>
      <c r="TFG56" s="236"/>
      <c r="TFH56" s="236"/>
      <c r="TFI56" s="236"/>
      <c r="TFJ56" s="236"/>
      <c r="TFK56" s="236"/>
      <c r="TFL56" s="236"/>
      <c r="TFM56" s="236"/>
      <c r="TFN56" s="236"/>
      <c r="TFO56" s="236"/>
      <c r="TFP56" s="236"/>
      <c r="TFQ56" s="236"/>
      <c r="TFR56" s="236"/>
      <c r="TFS56" s="236"/>
      <c r="TFT56" s="236"/>
      <c r="TFU56" s="236"/>
      <c r="TFV56" s="236"/>
      <c r="TFW56" s="236"/>
      <c r="TFX56" s="236"/>
      <c r="TFY56" s="236"/>
      <c r="TFZ56" s="236"/>
      <c r="TGA56" s="236"/>
      <c r="TGB56" s="236"/>
      <c r="TGC56" s="236"/>
      <c r="TGD56" s="236"/>
      <c r="TGE56" s="236"/>
      <c r="TGF56" s="236"/>
      <c r="TGG56" s="236"/>
      <c r="TGH56" s="236"/>
      <c r="TGI56" s="236"/>
      <c r="TGJ56" s="236"/>
      <c r="TGK56" s="236"/>
      <c r="TGL56" s="236"/>
      <c r="TGM56" s="236"/>
      <c r="TGN56" s="236"/>
      <c r="TGO56" s="236"/>
      <c r="TGP56" s="236"/>
      <c r="TGQ56" s="236"/>
      <c r="TGR56" s="236"/>
      <c r="TGS56" s="236"/>
      <c r="TGT56" s="236"/>
      <c r="TGU56" s="236"/>
      <c r="TGV56" s="236"/>
      <c r="TGW56" s="236"/>
      <c r="TGX56" s="236"/>
      <c r="TGY56" s="236"/>
      <c r="TGZ56" s="236"/>
      <c r="THA56" s="236"/>
      <c r="THB56" s="236"/>
      <c r="THC56" s="236"/>
      <c r="THD56" s="236"/>
      <c r="THE56" s="236"/>
      <c r="THF56" s="236"/>
      <c r="THG56" s="236"/>
      <c r="THH56" s="236"/>
      <c r="THI56" s="236"/>
      <c r="THJ56" s="236"/>
      <c r="THK56" s="236"/>
      <c r="THL56" s="236"/>
      <c r="THM56" s="236"/>
      <c r="THN56" s="236"/>
      <c r="THO56" s="236"/>
      <c r="THP56" s="236"/>
      <c r="THQ56" s="236"/>
      <c r="THR56" s="236"/>
      <c r="THS56" s="236"/>
      <c r="THT56" s="236"/>
      <c r="THU56" s="236"/>
      <c r="THV56" s="236"/>
      <c r="THW56" s="236"/>
      <c r="THX56" s="236"/>
      <c r="THY56" s="236"/>
      <c r="THZ56" s="236"/>
      <c r="TIA56" s="236"/>
      <c r="TIB56" s="236"/>
      <c r="TIC56" s="236"/>
      <c r="TID56" s="236"/>
      <c r="TIE56" s="236"/>
      <c r="TIF56" s="236"/>
      <c r="TIG56" s="236"/>
      <c r="TIH56" s="236"/>
      <c r="TII56" s="236"/>
      <c r="TIJ56" s="236"/>
      <c r="TIK56" s="236"/>
      <c r="TIL56" s="236"/>
      <c r="TIM56" s="236"/>
      <c r="TIN56" s="236"/>
      <c r="TIO56" s="236"/>
      <c r="TIP56" s="236"/>
      <c r="TIQ56" s="236"/>
      <c r="TIR56" s="236"/>
      <c r="TIS56" s="236"/>
      <c r="TIT56" s="236"/>
      <c r="TIU56" s="236"/>
      <c r="TIV56" s="236"/>
      <c r="TIW56" s="236"/>
      <c r="TIX56" s="236"/>
      <c r="TIY56" s="236"/>
      <c r="TIZ56" s="236"/>
      <c r="TJA56" s="236"/>
      <c r="TJB56" s="236"/>
      <c r="TJC56" s="236"/>
      <c r="TJD56" s="236"/>
      <c r="TJE56" s="236"/>
      <c r="TJF56" s="236"/>
      <c r="TJG56" s="236"/>
      <c r="TJH56" s="236"/>
      <c r="TJI56" s="236"/>
      <c r="TJJ56" s="236"/>
      <c r="TJK56" s="236"/>
      <c r="TJL56" s="236"/>
      <c r="TJM56" s="236"/>
      <c r="TJN56" s="236"/>
      <c r="TJO56" s="236"/>
      <c r="TJP56" s="236"/>
      <c r="TJQ56" s="236"/>
      <c r="TJR56" s="236"/>
      <c r="TJS56" s="236"/>
      <c r="TJT56" s="236"/>
      <c r="TJU56" s="236"/>
      <c r="TJV56" s="236"/>
      <c r="TJW56" s="236"/>
      <c r="TJX56" s="236"/>
      <c r="TJY56" s="236"/>
      <c r="TJZ56" s="236"/>
      <c r="TKA56" s="236"/>
      <c r="TKB56" s="236"/>
      <c r="TKC56" s="236"/>
      <c r="TKD56" s="236"/>
      <c r="TKE56" s="236"/>
      <c r="TKF56" s="236"/>
      <c r="TKG56" s="236"/>
      <c r="TKH56" s="236"/>
      <c r="TKI56" s="236"/>
      <c r="TKJ56" s="236"/>
      <c r="TKK56" s="236"/>
      <c r="TKL56" s="236"/>
      <c r="TKM56" s="236"/>
      <c r="TKN56" s="236"/>
      <c r="TKO56" s="236"/>
      <c r="TKP56" s="236"/>
      <c r="TKQ56" s="236"/>
      <c r="TKR56" s="236"/>
      <c r="TKS56" s="236"/>
      <c r="TKT56" s="236"/>
      <c r="TKU56" s="236"/>
      <c r="TKV56" s="236"/>
      <c r="TKW56" s="236"/>
      <c r="TKX56" s="236"/>
      <c r="TKY56" s="236"/>
      <c r="TKZ56" s="236"/>
      <c r="TLA56" s="236"/>
      <c r="TLB56" s="236"/>
      <c r="TLC56" s="236"/>
      <c r="TLD56" s="236"/>
      <c r="TLE56" s="236"/>
      <c r="TLF56" s="236"/>
      <c r="TLG56" s="236"/>
      <c r="TLH56" s="236"/>
      <c r="TLI56" s="236"/>
      <c r="TLJ56" s="236"/>
      <c r="TLK56" s="236"/>
      <c r="TLL56" s="236"/>
      <c r="TLM56" s="236"/>
      <c r="TLN56" s="236"/>
      <c r="TLO56" s="236"/>
      <c r="TLP56" s="236"/>
      <c r="TLQ56" s="236"/>
      <c r="TLR56" s="236"/>
      <c r="TLS56" s="236"/>
      <c r="TLT56" s="236"/>
      <c r="TLU56" s="236"/>
      <c r="TLV56" s="236"/>
      <c r="TLW56" s="236"/>
      <c r="TLX56" s="236"/>
      <c r="TLY56" s="236"/>
      <c r="TLZ56" s="236"/>
      <c r="TMA56" s="236"/>
      <c r="TMB56" s="236"/>
      <c r="TMC56" s="236"/>
      <c r="TMD56" s="236"/>
      <c r="TME56" s="236"/>
      <c r="TMF56" s="236"/>
      <c r="TMG56" s="236"/>
      <c r="TMH56" s="236"/>
      <c r="TMI56" s="236"/>
      <c r="TMJ56" s="236"/>
      <c r="TMK56" s="236"/>
      <c r="TML56" s="236"/>
      <c r="TMM56" s="236"/>
      <c r="TMN56" s="236"/>
      <c r="TMO56" s="236"/>
      <c r="TMP56" s="236"/>
      <c r="TMQ56" s="236"/>
      <c r="TMR56" s="236"/>
      <c r="TMS56" s="236"/>
      <c r="TMT56" s="236"/>
      <c r="TMU56" s="236"/>
      <c r="TMV56" s="236"/>
      <c r="TMW56" s="236"/>
      <c r="TMX56" s="236"/>
      <c r="TMY56" s="236"/>
      <c r="TMZ56" s="236"/>
      <c r="TNA56" s="236"/>
      <c r="TNB56" s="236"/>
      <c r="TNC56" s="236"/>
      <c r="TND56" s="236"/>
      <c r="TNE56" s="236"/>
      <c r="TNF56" s="236"/>
      <c r="TNG56" s="236"/>
      <c r="TNH56" s="236"/>
      <c r="TNI56" s="236"/>
      <c r="TNJ56" s="236"/>
      <c r="TNK56" s="236"/>
      <c r="TNL56" s="236"/>
      <c r="TNM56" s="236"/>
      <c r="TNN56" s="236"/>
      <c r="TNO56" s="236"/>
      <c r="TNP56" s="236"/>
      <c r="TNQ56" s="236"/>
      <c r="TNR56" s="236"/>
      <c r="TNS56" s="236"/>
      <c r="TNT56" s="236"/>
      <c r="TNU56" s="236"/>
      <c r="TNV56" s="236"/>
      <c r="TNW56" s="236"/>
      <c r="TNX56" s="236"/>
      <c r="TNY56" s="236"/>
      <c r="TNZ56" s="236"/>
      <c r="TOA56" s="236"/>
      <c r="TOB56" s="236"/>
      <c r="TOC56" s="236"/>
      <c r="TOD56" s="236"/>
      <c r="TOE56" s="236"/>
      <c r="TOF56" s="236"/>
      <c r="TOG56" s="236"/>
      <c r="TOH56" s="236"/>
      <c r="TOI56" s="236"/>
      <c r="TOJ56" s="236"/>
      <c r="TOK56" s="236"/>
      <c r="TOL56" s="236"/>
      <c r="TOM56" s="236"/>
      <c r="TON56" s="236"/>
      <c r="TOO56" s="236"/>
      <c r="TOP56" s="236"/>
      <c r="TOQ56" s="236"/>
      <c r="TOR56" s="236"/>
      <c r="TOS56" s="236"/>
      <c r="TOT56" s="236"/>
      <c r="TOU56" s="236"/>
      <c r="TOV56" s="236"/>
      <c r="TOW56" s="236"/>
      <c r="TOX56" s="236"/>
      <c r="TOY56" s="236"/>
      <c r="TOZ56" s="236"/>
      <c r="TPA56" s="236"/>
      <c r="TPB56" s="236"/>
      <c r="TPC56" s="236"/>
      <c r="TPD56" s="236"/>
      <c r="TPE56" s="236"/>
      <c r="TPF56" s="236"/>
      <c r="TPG56" s="236"/>
      <c r="TPH56" s="236"/>
      <c r="TPI56" s="236"/>
      <c r="TPJ56" s="236"/>
      <c r="TPK56" s="236"/>
      <c r="TPL56" s="236"/>
      <c r="TPM56" s="236"/>
      <c r="TPN56" s="236"/>
      <c r="TPO56" s="236"/>
      <c r="TPP56" s="236"/>
      <c r="TPQ56" s="236"/>
      <c r="TPR56" s="236"/>
      <c r="TPS56" s="236"/>
      <c r="TPT56" s="236"/>
      <c r="TPU56" s="236"/>
      <c r="TPV56" s="236"/>
      <c r="TPW56" s="236"/>
      <c r="TPX56" s="236"/>
      <c r="TPY56" s="236"/>
      <c r="TPZ56" s="236"/>
      <c r="TQA56" s="236"/>
      <c r="TQB56" s="236"/>
      <c r="TQC56" s="236"/>
      <c r="TQD56" s="236"/>
      <c r="TQE56" s="236"/>
      <c r="TQF56" s="236"/>
      <c r="TQG56" s="236"/>
      <c r="TQH56" s="236"/>
      <c r="TQI56" s="236"/>
      <c r="TQJ56" s="236"/>
      <c r="TQK56" s="236"/>
      <c r="TQL56" s="236"/>
      <c r="TQM56" s="236"/>
      <c r="TQN56" s="236"/>
      <c r="TQO56" s="236"/>
      <c r="TQP56" s="236"/>
      <c r="TQQ56" s="236"/>
      <c r="TQR56" s="236"/>
      <c r="TQS56" s="236"/>
      <c r="TQT56" s="236"/>
      <c r="TQU56" s="236"/>
      <c r="TQV56" s="236"/>
      <c r="TQW56" s="236"/>
      <c r="TQX56" s="236"/>
      <c r="TQY56" s="236"/>
      <c r="TQZ56" s="236"/>
      <c r="TRA56" s="236"/>
      <c r="TRB56" s="236"/>
      <c r="TRC56" s="236"/>
      <c r="TRD56" s="236"/>
      <c r="TRE56" s="236"/>
      <c r="TRF56" s="236"/>
      <c r="TRG56" s="236"/>
      <c r="TRH56" s="236"/>
      <c r="TRI56" s="236"/>
      <c r="TRJ56" s="236"/>
      <c r="TRK56" s="236"/>
      <c r="TRL56" s="236"/>
      <c r="TRM56" s="236"/>
      <c r="TRN56" s="236"/>
      <c r="TRO56" s="236"/>
      <c r="TRP56" s="236"/>
      <c r="TRQ56" s="236"/>
      <c r="TRR56" s="236"/>
      <c r="TRS56" s="236"/>
      <c r="TRT56" s="236"/>
      <c r="TRU56" s="236"/>
      <c r="TRV56" s="236"/>
      <c r="TRW56" s="236"/>
      <c r="TRX56" s="236"/>
      <c r="TRY56" s="236"/>
      <c r="TRZ56" s="236"/>
      <c r="TSA56" s="236"/>
      <c r="TSB56" s="236"/>
      <c r="TSC56" s="236"/>
      <c r="TSD56" s="236"/>
      <c r="TSE56" s="236"/>
      <c r="TSF56" s="236"/>
      <c r="TSG56" s="236"/>
      <c r="TSH56" s="236"/>
      <c r="TSI56" s="236"/>
      <c r="TSJ56" s="236"/>
      <c r="TSK56" s="236"/>
      <c r="TSL56" s="236"/>
      <c r="TSM56" s="236"/>
      <c r="TSN56" s="236"/>
      <c r="TSO56" s="236"/>
      <c r="TSP56" s="236"/>
      <c r="TSQ56" s="236"/>
      <c r="TSR56" s="236"/>
      <c r="TSS56" s="236"/>
      <c r="TST56" s="236"/>
      <c r="TSU56" s="236"/>
      <c r="TSV56" s="236"/>
      <c r="TSW56" s="236"/>
      <c r="TSX56" s="236"/>
      <c r="TSY56" s="236"/>
      <c r="TSZ56" s="236"/>
      <c r="TTA56" s="236"/>
      <c r="TTB56" s="236"/>
      <c r="TTC56" s="236"/>
      <c r="TTD56" s="236"/>
      <c r="TTE56" s="236"/>
      <c r="TTF56" s="236"/>
      <c r="TTG56" s="236"/>
      <c r="TTH56" s="236"/>
      <c r="TTI56" s="236"/>
      <c r="TTJ56" s="236"/>
      <c r="TTK56" s="236"/>
      <c r="TTL56" s="236"/>
      <c r="TTM56" s="236"/>
      <c r="TTN56" s="236"/>
      <c r="TTO56" s="236"/>
      <c r="TTP56" s="236"/>
      <c r="TTQ56" s="236"/>
      <c r="TTR56" s="236"/>
      <c r="TTS56" s="236"/>
      <c r="TTT56" s="236"/>
      <c r="TTU56" s="236"/>
      <c r="TTV56" s="236"/>
      <c r="TTW56" s="236"/>
      <c r="TTX56" s="236"/>
      <c r="TTY56" s="236"/>
      <c r="TTZ56" s="236"/>
      <c r="TUA56" s="236"/>
      <c r="TUB56" s="236"/>
      <c r="TUC56" s="236"/>
      <c r="TUD56" s="236"/>
      <c r="TUE56" s="236"/>
      <c r="TUF56" s="236"/>
      <c r="TUG56" s="236"/>
      <c r="TUH56" s="236"/>
      <c r="TUI56" s="236"/>
      <c r="TUJ56" s="236"/>
      <c r="TUK56" s="236"/>
      <c r="TUL56" s="236"/>
      <c r="TUM56" s="236"/>
      <c r="TUN56" s="236"/>
      <c r="TUO56" s="236"/>
      <c r="TUP56" s="236"/>
      <c r="TUQ56" s="236"/>
      <c r="TUR56" s="236"/>
      <c r="TUS56" s="236"/>
      <c r="TUT56" s="236"/>
      <c r="TUU56" s="236"/>
      <c r="TUV56" s="236"/>
      <c r="TUW56" s="236"/>
      <c r="TUX56" s="236"/>
      <c r="TUY56" s="236"/>
      <c r="TUZ56" s="236"/>
      <c r="TVA56" s="236"/>
      <c r="TVB56" s="236"/>
      <c r="TVC56" s="236"/>
      <c r="TVD56" s="236"/>
      <c r="TVE56" s="236"/>
      <c r="TVF56" s="236"/>
      <c r="TVG56" s="236"/>
      <c r="TVH56" s="236"/>
      <c r="TVI56" s="236"/>
      <c r="TVJ56" s="236"/>
      <c r="TVK56" s="236"/>
      <c r="TVL56" s="236"/>
      <c r="TVM56" s="236"/>
      <c r="TVN56" s="236"/>
      <c r="TVO56" s="236"/>
      <c r="TVP56" s="236"/>
      <c r="TVQ56" s="236"/>
      <c r="TVR56" s="236"/>
      <c r="TVS56" s="236"/>
      <c r="TVT56" s="236"/>
      <c r="TVU56" s="236"/>
      <c r="TVV56" s="236"/>
      <c r="TVW56" s="236"/>
      <c r="TVX56" s="236"/>
      <c r="TVY56" s="236"/>
      <c r="TVZ56" s="236"/>
      <c r="TWA56" s="236"/>
      <c r="TWB56" s="236"/>
      <c r="TWC56" s="236"/>
      <c r="TWD56" s="236"/>
      <c r="TWE56" s="236"/>
      <c r="TWF56" s="236"/>
      <c r="TWG56" s="236"/>
      <c r="TWH56" s="236"/>
      <c r="TWI56" s="236"/>
      <c r="TWJ56" s="236"/>
      <c r="TWK56" s="236"/>
      <c r="TWL56" s="236"/>
      <c r="TWM56" s="236"/>
      <c r="TWN56" s="236"/>
      <c r="TWO56" s="236"/>
      <c r="TWP56" s="236"/>
      <c r="TWQ56" s="236"/>
      <c r="TWR56" s="236"/>
      <c r="TWS56" s="236"/>
      <c r="TWT56" s="236"/>
      <c r="TWU56" s="236"/>
      <c r="TWV56" s="236"/>
      <c r="TWW56" s="236"/>
      <c r="TWX56" s="236"/>
      <c r="TWY56" s="236"/>
      <c r="TWZ56" s="236"/>
      <c r="TXA56" s="236"/>
      <c r="TXB56" s="236"/>
      <c r="TXC56" s="236"/>
      <c r="TXD56" s="236"/>
      <c r="TXE56" s="236"/>
      <c r="TXF56" s="236"/>
      <c r="TXG56" s="236"/>
      <c r="TXH56" s="236"/>
      <c r="TXI56" s="236"/>
      <c r="TXJ56" s="236"/>
      <c r="TXK56" s="236"/>
      <c r="TXL56" s="236"/>
      <c r="TXM56" s="236"/>
      <c r="TXN56" s="236"/>
      <c r="TXO56" s="236"/>
      <c r="TXP56" s="236"/>
      <c r="TXQ56" s="236"/>
      <c r="TXR56" s="236"/>
      <c r="TXS56" s="236"/>
      <c r="TXT56" s="236"/>
      <c r="TXU56" s="236"/>
      <c r="TXV56" s="236"/>
      <c r="TXW56" s="236"/>
      <c r="TXX56" s="236"/>
      <c r="TXY56" s="236"/>
      <c r="TXZ56" s="236"/>
      <c r="TYA56" s="236"/>
      <c r="TYB56" s="236"/>
      <c r="TYC56" s="236"/>
      <c r="TYD56" s="236"/>
      <c r="TYE56" s="236"/>
      <c r="TYF56" s="236"/>
      <c r="TYG56" s="236"/>
      <c r="TYH56" s="236"/>
      <c r="TYI56" s="236"/>
      <c r="TYJ56" s="236"/>
      <c r="TYK56" s="236"/>
      <c r="TYL56" s="236"/>
      <c r="TYM56" s="236"/>
      <c r="TYN56" s="236"/>
      <c r="TYO56" s="236"/>
      <c r="TYP56" s="236"/>
      <c r="TYQ56" s="236"/>
      <c r="TYR56" s="236"/>
      <c r="TYS56" s="236"/>
      <c r="TYT56" s="236"/>
      <c r="TYU56" s="236"/>
      <c r="TYV56" s="236"/>
      <c r="TYW56" s="236"/>
      <c r="TYX56" s="236"/>
      <c r="TYY56" s="236"/>
      <c r="TYZ56" s="236"/>
      <c r="TZA56" s="236"/>
      <c r="TZB56" s="236"/>
      <c r="TZC56" s="236"/>
      <c r="TZD56" s="236"/>
      <c r="TZE56" s="236"/>
      <c r="TZF56" s="236"/>
      <c r="TZG56" s="236"/>
      <c r="TZH56" s="236"/>
      <c r="TZI56" s="236"/>
      <c r="TZJ56" s="236"/>
      <c r="TZK56" s="236"/>
      <c r="TZL56" s="236"/>
      <c r="TZM56" s="236"/>
      <c r="TZN56" s="236"/>
      <c r="TZO56" s="236"/>
      <c r="TZP56" s="236"/>
      <c r="TZQ56" s="236"/>
      <c r="TZR56" s="236"/>
      <c r="TZS56" s="236"/>
      <c r="TZT56" s="236"/>
      <c r="TZU56" s="236"/>
      <c r="TZV56" s="236"/>
      <c r="TZW56" s="236"/>
      <c r="TZX56" s="236"/>
      <c r="TZY56" s="236"/>
      <c r="TZZ56" s="236"/>
      <c r="UAA56" s="236"/>
      <c r="UAB56" s="236"/>
      <c r="UAC56" s="236"/>
      <c r="UAD56" s="236"/>
      <c r="UAE56" s="236"/>
      <c r="UAF56" s="236"/>
      <c r="UAG56" s="236"/>
      <c r="UAH56" s="236"/>
      <c r="UAI56" s="236"/>
      <c r="UAJ56" s="236"/>
      <c r="UAK56" s="236"/>
      <c r="UAL56" s="236"/>
      <c r="UAM56" s="236"/>
      <c r="UAN56" s="236"/>
      <c r="UAO56" s="236"/>
      <c r="UAP56" s="236"/>
      <c r="UAQ56" s="236"/>
      <c r="UAR56" s="236"/>
      <c r="UAS56" s="236"/>
      <c r="UAT56" s="236"/>
      <c r="UAU56" s="236"/>
      <c r="UAV56" s="236"/>
      <c r="UAW56" s="236"/>
      <c r="UAX56" s="236"/>
      <c r="UAY56" s="236"/>
      <c r="UAZ56" s="236"/>
      <c r="UBA56" s="236"/>
      <c r="UBB56" s="236"/>
      <c r="UBC56" s="236"/>
      <c r="UBD56" s="236"/>
      <c r="UBE56" s="236"/>
      <c r="UBF56" s="236"/>
      <c r="UBG56" s="236"/>
      <c r="UBH56" s="236"/>
      <c r="UBI56" s="236"/>
      <c r="UBJ56" s="236"/>
      <c r="UBK56" s="236"/>
      <c r="UBL56" s="236"/>
      <c r="UBM56" s="236"/>
      <c r="UBN56" s="236"/>
      <c r="UBO56" s="236"/>
      <c r="UBP56" s="236"/>
      <c r="UBQ56" s="236"/>
      <c r="UBR56" s="236"/>
      <c r="UBS56" s="236"/>
      <c r="UBT56" s="236"/>
      <c r="UBU56" s="236"/>
      <c r="UBV56" s="236"/>
      <c r="UBW56" s="236"/>
      <c r="UBX56" s="236"/>
      <c r="UBY56" s="236"/>
      <c r="UBZ56" s="236"/>
      <c r="UCA56" s="236"/>
      <c r="UCB56" s="236"/>
      <c r="UCC56" s="236"/>
      <c r="UCD56" s="236"/>
      <c r="UCE56" s="236"/>
      <c r="UCF56" s="236"/>
      <c r="UCG56" s="236"/>
      <c r="UCH56" s="236"/>
      <c r="UCI56" s="236"/>
      <c r="UCJ56" s="236"/>
      <c r="UCK56" s="236"/>
      <c r="UCL56" s="236"/>
      <c r="UCM56" s="236"/>
      <c r="UCN56" s="236"/>
      <c r="UCO56" s="236"/>
      <c r="UCP56" s="236"/>
      <c r="UCQ56" s="236"/>
      <c r="UCR56" s="236"/>
      <c r="UCS56" s="236"/>
      <c r="UCT56" s="236"/>
      <c r="UCU56" s="236"/>
      <c r="UCV56" s="236"/>
      <c r="UCW56" s="236"/>
      <c r="UCX56" s="236"/>
      <c r="UCY56" s="236"/>
      <c r="UCZ56" s="236"/>
      <c r="UDA56" s="236"/>
      <c r="UDB56" s="236"/>
      <c r="UDC56" s="236"/>
      <c r="UDD56" s="236"/>
      <c r="UDE56" s="236"/>
      <c r="UDF56" s="236"/>
      <c r="UDG56" s="236"/>
      <c r="UDH56" s="236"/>
      <c r="UDI56" s="236"/>
      <c r="UDJ56" s="236"/>
      <c r="UDK56" s="236"/>
      <c r="UDL56" s="236"/>
      <c r="UDM56" s="236"/>
      <c r="UDN56" s="236"/>
      <c r="UDO56" s="236"/>
      <c r="UDP56" s="236"/>
      <c r="UDQ56" s="236"/>
      <c r="UDR56" s="236"/>
      <c r="UDS56" s="236"/>
      <c r="UDT56" s="236"/>
      <c r="UDU56" s="236"/>
      <c r="UDV56" s="236"/>
      <c r="UDW56" s="236"/>
      <c r="UDX56" s="236"/>
      <c r="UDY56" s="236"/>
      <c r="UDZ56" s="236"/>
      <c r="UEA56" s="236"/>
      <c r="UEB56" s="236"/>
      <c r="UEC56" s="236"/>
      <c r="UED56" s="236"/>
      <c r="UEE56" s="236"/>
      <c r="UEF56" s="236"/>
      <c r="UEG56" s="236"/>
      <c r="UEH56" s="236"/>
      <c r="UEI56" s="236"/>
      <c r="UEJ56" s="236"/>
      <c r="UEK56" s="236"/>
      <c r="UEL56" s="236"/>
      <c r="UEM56" s="236"/>
      <c r="UEN56" s="236"/>
      <c r="UEO56" s="236"/>
      <c r="UEP56" s="236"/>
      <c r="UEQ56" s="236"/>
      <c r="UER56" s="236"/>
      <c r="UES56" s="236"/>
      <c r="UET56" s="236"/>
      <c r="UEU56" s="236"/>
      <c r="UEV56" s="236"/>
      <c r="UEW56" s="236"/>
      <c r="UEX56" s="236"/>
      <c r="UEY56" s="236"/>
      <c r="UEZ56" s="236"/>
      <c r="UFA56" s="236"/>
      <c r="UFB56" s="236"/>
      <c r="UFC56" s="236"/>
      <c r="UFD56" s="236"/>
      <c r="UFE56" s="236"/>
      <c r="UFF56" s="236"/>
      <c r="UFG56" s="236"/>
      <c r="UFH56" s="236"/>
      <c r="UFI56" s="236"/>
      <c r="UFJ56" s="236"/>
      <c r="UFK56" s="236"/>
      <c r="UFL56" s="236"/>
      <c r="UFM56" s="236"/>
      <c r="UFN56" s="236"/>
      <c r="UFO56" s="236"/>
      <c r="UFP56" s="236"/>
      <c r="UFQ56" s="236"/>
      <c r="UFR56" s="236"/>
      <c r="UFS56" s="236"/>
      <c r="UFT56" s="236"/>
      <c r="UFU56" s="236"/>
      <c r="UFV56" s="236"/>
      <c r="UFW56" s="236"/>
      <c r="UFX56" s="236"/>
      <c r="UFY56" s="236"/>
      <c r="UFZ56" s="236"/>
      <c r="UGA56" s="236"/>
      <c r="UGB56" s="236"/>
      <c r="UGC56" s="236"/>
      <c r="UGD56" s="236"/>
      <c r="UGE56" s="236"/>
      <c r="UGF56" s="236"/>
      <c r="UGG56" s="236"/>
      <c r="UGH56" s="236"/>
      <c r="UGI56" s="236"/>
      <c r="UGJ56" s="236"/>
      <c r="UGK56" s="236"/>
      <c r="UGL56" s="236"/>
      <c r="UGM56" s="236"/>
      <c r="UGN56" s="236"/>
      <c r="UGO56" s="236"/>
      <c r="UGP56" s="236"/>
      <c r="UGQ56" s="236"/>
      <c r="UGR56" s="236"/>
      <c r="UGS56" s="236"/>
      <c r="UGT56" s="236"/>
      <c r="UGU56" s="236"/>
      <c r="UGV56" s="236"/>
      <c r="UGW56" s="236"/>
      <c r="UGX56" s="236"/>
      <c r="UGY56" s="236"/>
      <c r="UGZ56" s="236"/>
      <c r="UHA56" s="236"/>
      <c r="UHB56" s="236"/>
      <c r="UHC56" s="236"/>
      <c r="UHD56" s="236"/>
      <c r="UHE56" s="236"/>
      <c r="UHF56" s="236"/>
      <c r="UHG56" s="236"/>
      <c r="UHH56" s="236"/>
      <c r="UHI56" s="236"/>
      <c r="UHJ56" s="236"/>
      <c r="UHK56" s="236"/>
      <c r="UHL56" s="236"/>
      <c r="UHM56" s="236"/>
      <c r="UHN56" s="236"/>
      <c r="UHO56" s="236"/>
      <c r="UHP56" s="236"/>
      <c r="UHQ56" s="236"/>
      <c r="UHR56" s="236"/>
      <c r="UHS56" s="236"/>
      <c r="UHT56" s="236"/>
      <c r="UHU56" s="236"/>
      <c r="UHV56" s="236"/>
      <c r="UHW56" s="236"/>
      <c r="UHX56" s="236"/>
      <c r="UHY56" s="236"/>
      <c r="UHZ56" s="236"/>
      <c r="UIA56" s="236"/>
      <c r="UIB56" s="236"/>
      <c r="UIC56" s="236"/>
      <c r="UID56" s="236"/>
      <c r="UIE56" s="236"/>
      <c r="UIF56" s="236"/>
      <c r="UIG56" s="236"/>
      <c r="UIH56" s="236"/>
      <c r="UII56" s="236"/>
      <c r="UIJ56" s="236"/>
      <c r="UIK56" s="236"/>
      <c r="UIL56" s="236"/>
      <c r="UIM56" s="236"/>
      <c r="UIN56" s="236"/>
      <c r="UIO56" s="236"/>
      <c r="UIP56" s="236"/>
      <c r="UIQ56" s="236"/>
      <c r="UIR56" s="236"/>
      <c r="UIS56" s="236"/>
      <c r="UIT56" s="236"/>
      <c r="UIU56" s="236"/>
      <c r="UIV56" s="236"/>
      <c r="UIW56" s="236"/>
      <c r="UIX56" s="236"/>
      <c r="UIY56" s="236"/>
      <c r="UIZ56" s="236"/>
      <c r="UJA56" s="236"/>
      <c r="UJB56" s="236"/>
      <c r="UJC56" s="236"/>
      <c r="UJD56" s="236"/>
      <c r="UJE56" s="236"/>
      <c r="UJF56" s="236"/>
      <c r="UJG56" s="236"/>
      <c r="UJH56" s="236"/>
      <c r="UJI56" s="236"/>
      <c r="UJJ56" s="236"/>
      <c r="UJK56" s="236"/>
      <c r="UJL56" s="236"/>
      <c r="UJM56" s="236"/>
      <c r="UJN56" s="236"/>
      <c r="UJO56" s="236"/>
      <c r="UJP56" s="236"/>
      <c r="UJQ56" s="236"/>
      <c r="UJR56" s="236"/>
      <c r="UJS56" s="236"/>
      <c r="UJT56" s="236"/>
      <c r="UJU56" s="236"/>
      <c r="UJV56" s="236"/>
      <c r="UJW56" s="236"/>
      <c r="UJX56" s="236"/>
      <c r="UJY56" s="236"/>
      <c r="UJZ56" s="236"/>
      <c r="UKA56" s="236"/>
      <c r="UKB56" s="236"/>
      <c r="UKC56" s="236"/>
      <c r="UKD56" s="236"/>
      <c r="UKE56" s="236"/>
      <c r="UKF56" s="236"/>
      <c r="UKG56" s="236"/>
      <c r="UKH56" s="236"/>
      <c r="UKI56" s="236"/>
      <c r="UKJ56" s="236"/>
      <c r="UKK56" s="236"/>
      <c r="UKL56" s="236"/>
      <c r="UKM56" s="236"/>
      <c r="UKN56" s="236"/>
      <c r="UKO56" s="236"/>
      <c r="UKP56" s="236"/>
      <c r="UKQ56" s="236"/>
      <c r="UKR56" s="236"/>
      <c r="UKS56" s="236"/>
      <c r="UKT56" s="236"/>
      <c r="UKU56" s="236"/>
      <c r="UKV56" s="236"/>
      <c r="UKW56" s="236"/>
      <c r="UKX56" s="236"/>
      <c r="UKY56" s="236"/>
      <c r="UKZ56" s="236"/>
      <c r="ULA56" s="236"/>
      <c r="ULB56" s="236"/>
      <c r="ULC56" s="236"/>
      <c r="ULD56" s="236"/>
      <c r="ULE56" s="236"/>
      <c r="ULF56" s="236"/>
      <c r="ULG56" s="236"/>
      <c r="ULH56" s="236"/>
      <c r="ULI56" s="236"/>
      <c r="ULJ56" s="236"/>
      <c r="ULK56" s="236"/>
      <c r="ULL56" s="236"/>
      <c r="ULM56" s="236"/>
      <c r="ULN56" s="236"/>
      <c r="ULO56" s="236"/>
      <c r="ULP56" s="236"/>
      <c r="ULQ56" s="236"/>
      <c r="ULR56" s="236"/>
      <c r="ULS56" s="236"/>
      <c r="ULT56" s="236"/>
      <c r="ULU56" s="236"/>
      <c r="ULV56" s="236"/>
      <c r="ULW56" s="236"/>
      <c r="ULX56" s="236"/>
      <c r="ULY56" s="236"/>
      <c r="ULZ56" s="236"/>
      <c r="UMA56" s="236"/>
      <c r="UMB56" s="236"/>
      <c r="UMC56" s="236"/>
      <c r="UMD56" s="236"/>
      <c r="UME56" s="236"/>
      <c r="UMF56" s="236"/>
      <c r="UMG56" s="236"/>
      <c r="UMH56" s="236"/>
      <c r="UMI56" s="236"/>
      <c r="UMJ56" s="236"/>
      <c r="UMK56" s="236"/>
      <c r="UML56" s="236"/>
      <c r="UMM56" s="236"/>
      <c r="UMN56" s="236"/>
      <c r="UMO56" s="236"/>
      <c r="UMP56" s="236"/>
      <c r="UMQ56" s="236"/>
      <c r="UMR56" s="236"/>
      <c r="UMS56" s="236"/>
      <c r="UMT56" s="236"/>
      <c r="UMU56" s="236"/>
      <c r="UMV56" s="236"/>
      <c r="UMW56" s="236"/>
      <c r="UMX56" s="236"/>
      <c r="UMY56" s="236"/>
      <c r="UMZ56" s="236"/>
      <c r="UNA56" s="236"/>
      <c r="UNB56" s="236"/>
      <c r="UNC56" s="236"/>
      <c r="UND56" s="236"/>
      <c r="UNE56" s="236"/>
      <c r="UNF56" s="236"/>
      <c r="UNG56" s="236"/>
      <c r="UNH56" s="236"/>
      <c r="UNI56" s="236"/>
      <c r="UNJ56" s="236"/>
      <c r="UNK56" s="236"/>
      <c r="UNL56" s="236"/>
      <c r="UNM56" s="236"/>
      <c r="UNN56" s="236"/>
      <c r="UNO56" s="236"/>
      <c r="UNP56" s="236"/>
      <c r="UNQ56" s="236"/>
      <c r="UNR56" s="236"/>
      <c r="UNS56" s="236"/>
      <c r="UNT56" s="236"/>
      <c r="UNU56" s="236"/>
      <c r="UNV56" s="236"/>
      <c r="UNW56" s="236"/>
      <c r="UNX56" s="236"/>
      <c r="UNY56" s="236"/>
      <c r="UNZ56" s="236"/>
      <c r="UOA56" s="236"/>
      <c r="UOB56" s="236"/>
      <c r="UOC56" s="236"/>
      <c r="UOD56" s="236"/>
      <c r="UOE56" s="236"/>
      <c r="UOF56" s="236"/>
      <c r="UOG56" s="236"/>
      <c r="UOH56" s="236"/>
      <c r="UOI56" s="236"/>
      <c r="UOJ56" s="236"/>
      <c r="UOK56" s="236"/>
      <c r="UOL56" s="236"/>
      <c r="UOM56" s="236"/>
      <c r="UON56" s="236"/>
      <c r="UOO56" s="236"/>
      <c r="UOP56" s="236"/>
      <c r="UOQ56" s="236"/>
      <c r="UOR56" s="236"/>
      <c r="UOS56" s="236"/>
      <c r="UOT56" s="236"/>
      <c r="UOU56" s="236"/>
      <c r="UOV56" s="236"/>
      <c r="UOW56" s="236"/>
      <c r="UOX56" s="236"/>
      <c r="UOY56" s="236"/>
      <c r="UOZ56" s="236"/>
      <c r="UPA56" s="236"/>
      <c r="UPB56" s="236"/>
      <c r="UPC56" s="236"/>
      <c r="UPD56" s="236"/>
      <c r="UPE56" s="236"/>
      <c r="UPF56" s="236"/>
      <c r="UPG56" s="236"/>
      <c r="UPH56" s="236"/>
      <c r="UPI56" s="236"/>
      <c r="UPJ56" s="236"/>
      <c r="UPK56" s="236"/>
      <c r="UPL56" s="236"/>
      <c r="UPM56" s="236"/>
      <c r="UPN56" s="236"/>
      <c r="UPO56" s="236"/>
      <c r="UPP56" s="236"/>
      <c r="UPQ56" s="236"/>
      <c r="UPR56" s="236"/>
      <c r="UPS56" s="236"/>
      <c r="UPT56" s="236"/>
      <c r="UPU56" s="236"/>
      <c r="UPV56" s="236"/>
      <c r="UPW56" s="236"/>
      <c r="UPX56" s="236"/>
      <c r="UPY56" s="236"/>
      <c r="UPZ56" s="236"/>
      <c r="UQA56" s="236"/>
      <c r="UQB56" s="236"/>
      <c r="UQC56" s="236"/>
      <c r="UQD56" s="236"/>
      <c r="UQE56" s="236"/>
      <c r="UQF56" s="236"/>
      <c r="UQG56" s="236"/>
      <c r="UQH56" s="236"/>
      <c r="UQI56" s="236"/>
      <c r="UQJ56" s="236"/>
      <c r="UQK56" s="236"/>
      <c r="UQL56" s="236"/>
      <c r="UQM56" s="236"/>
      <c r="UQN56" s="236"/>
      <c r="UQO56" s="236"/>
      <c r="UQP56" s="236"/>
      <c r="UQQ56" s="236"/>
      <c r="UQR56" s="236"/>
      <c r="UQS56" s="236"/>
      <c r="UQT56" s="236"/>
      <c r="UQU56" s="236"/>
      <c r="UQV56" s="236"/>
      <c r="UQW56" s="236"/>
      <c r="UQX56" s="236"/>
      <c r="UQY56" s="236"/>
      <c r="UQZ56" s="236"/>
      <c r="URA56" s="236"/>
      <c r="URB56" s="236"/>
      <c r="URC56" s="236"/>
      <c r="URD56" s="236"/>
      <c r="URE56" s="236"/>
      <c r="URF56" s="236"/>
      <c r="URG56" s="236"/>
      <c r="URH56" s="236"/>
      <c r="URI56" s="236"/>
      <c r="URJ56" s="236"/>
      <c r="URK56" s="236"/>
      <c r="URL56" s="236"/>
      <c r="URM56" s="236"/>
      <c r="URN56" s="236"/>
      <c r="URO56" s="236"/>
      <c r="URP56" s="236"/>
      <c r="URQ56" s="236"/>
      <c r="URR56" s="236"/>
      <c r="URS56" s="236"/>
      <c r="URT56" s="236"/>
      <c r="URU56" s="236"/>
      <c r="URV56" s="236"/>
      <c r="URW56" s="236"/>
      <c r="URX56" s="236"/>
      <c r="URY56" s="236"/>
      <c r="URZ56" s="236"/>
      <c r="USA56" s="236"/>
      <c r="USB56" s="236"/>
      <c r="USC56" s="236"/>
      <c r="USD56" s="236"/>
      <c r="USE56" s="236"/>
      <c r="USF56" s="236"/>
      <c r="USG56" s="236"/>
      <c r="USH56" s="236"/>
      <c r="USI56" s="236"/>
      <c r="USJ56" s="236"/>
      <c r="USK56" s="236"/>
      <c r="USL56" s="236"/>
      <c r="USM56" s="236"/>
      <c r="USN56" s="236"/>
      <c r="USO56" s="236"/>
      <c r="USP56" s="236"/>
      <c r="USQ56" s="236"/>
      <c r="USR56" s="236"/>
      <c r="USS56" s="236"/>
      <c r="UST56" s="236"/>
      <c r="USU56" s="236"/>
      <c r="USV56" s="236"/>
      <c r="USW56" s="236"/>
      <c r="USX56" s="236"/>
      <c r="USY56" s="236"/>
      <c r="USZ56" s="236"/>
      <c r="UTA56" s="236"/>
      <c r="UTB56" s="236"/>
      <c r="UTC56" s="236"/>
      <c r="UTD56" s="236"/>
      <c r="UTE56" s="236"/>
      <c r="UTF56" s="236"/>
      <c r="UTG56" s="236"/>
      <c r="UTH56" s="236"/>
      <c r="UTI56" s="236"/>
      <c r="UTJ56" s="236"/>
      <c r="UTK56" s="236"/>
      <c r="UTL56" s="236"/>
      <c r="UTM56" s="236"/>
      <c r="UTN56" s="236"/>
      <c r="UTO56" s="236"/>
      <c r="UTP56" s="236"/>
      <c r="UTQ56" s="236"/>
      <c r="UTR56" s="236"/>
      <c r="UTS56" s="236"/>
      <c r="UTT56" s="236"/>
      <c r="UTU56" s="236"/>
      <c r="UTV56" s="236"/>
      <c r="UTW56" s="236"/>
      <c r="UTX56" s="236"/>
      <c r="UTY56" s="236"/>
      <c r="UTZ56" s="236"/>
      <c r="UUA56" s="236"/>
      <c r="UUB56" s="236"/>
      <c r="UUC56" s="236"/>
      <c r="UUD56" s="236"/>
      <c r="UUE56" s="236"/>
      <c r="UUF56" s="236"/>
      <c r="UUG56" s="236"/>
      <c r="UUH56" s="236"/>
      <c r="UUI56" s="236"/>
      <c r="UUJ56" s="236"/>
      <c r="UUK56" s="236"/>
      <c r="UUL56" s="236"/>
      <c r="UUM56" s="236"/>
      <c r="UUN56" s="236"/>
      <c r="UUO56" s="236"/>
      <c r="UUP56" s="236"/>
      <c r="UUQ56" s="236"/>
      <c r="UUR56" s="236"/>
      <c r="UUS56" s="236"/>
      <c r="UUT56" s="236"/>
      <c r="UUU56" s="236"/>
      <c r="UUV56" s="236"/>
      <c r="UUW56" s="236"/>
      <c r="UUX56" s="236"/>
      <c r="UUY56" s="236"/>
      <c r="UUZ56" s="236"/>
      <c r="UVA56" s="236"/>
      <c r="UVB56" s="236"/>
      <c r="UVC56" s="236"/>
      <c r="UVD56" s="236"/>
      <c r="UVE56" s="236"/>
      <c r="UVF56" s="236"/>
      <c r="UVG56" s="236"/>
      <c r="UVH56" s="236"/>
      <c r="UVI56" s="236"/>
      <c r="UVJ56" s="236"/>
      <c r="UVK56" s="236"/>
      <c r="UVL56" s="236"/>
      <c r="UVM56" s="236"/>
      <c r="UVN56" s="236"/>
      <c r="UVO56" s="236"/>
      <c r="UVP56" s="236"/>
      <c r="UVQ56" s="236"/>
      <c r="UVR56" s="236"/>
      <c r="UVS56" s="236"/>
      <c r="UVT56" s="236"/>
      <c r="UVU56" s="236"/>
      <c r="UVV56" s="236"/>
      <c r="UVW56" s="236"/>
      <c r="UVX56" s="236"/>
      <c r="UVY56" s="236"/>
      <c r="UVZ56" s="236"/>
      <c r="UWA56" s="236"/>
      <c r="UWB56" s="236"/>
      <c r="UWC56" s="236"/>
      <c r="UWD56" s="236"/>
      <c r="UWE56" s="236"/>
      <c r="UWF56" s="236"/>
      <c r="UWG56" s="236"/>
      <c r="UWH56" s="236"/>
      <c r="UWI56" s="236"/>
      <c r="UWJ56" s="236"/>
      <c r="UWK56" s="236"/>
      <c r="UWL56" s="236"/>
      <c r="UWM56" s="236"/>
      <c r="UWN56" s="236"/>
      <c r="UWO56" s="236"/>
      <c r="UWP56" s="236"/>
      <c r="UWQ56" s="236"/>
      <c r="UWR56" s="236"/>
      <c r="UWS56" s="236"/>
      <c r="UWT56" s="236"/>
      <c r="UWU56" s="236"/>
      <c r="UWV56" s="236"/>
      <c r="UWW56" s="236"/>
      <c r="UWX56" s="236"/>
      <c r="UWY56" s="236"/>
      <c r="UWZ56" s="236"/>
      <c r="UXA56" s="236"/>
      <c r="UXB56" s="236"/>
      <c r="UXC56" s="236"/>
      <c r="UXD56" s="236"/>
      <c r="UXE56" s="236"/>
      <c r="UXF56" s="236"/>
      <c r="UXG56" s="236"/>
      <c r="UXH56" s="236"/>
      <c r="UXI56" s="236"/>
      <c r="UXJ56" s="236"/>
      <c r="UXK56" s="236"/>
      <c r="UXL56" s="236"/>
      <c r="UXM56" s="236"/>
      <c r="UXN56" s="236"/>
      <c r="UXO56" s="236"/>
      <c r="UXP56" s="236"/>
      <c r="UXQ56" s="236"/>
      <c r="UXR56" s="236"/>
      <c r="UXS56" s="236"/>
      <c r="UXT56" s="236"/>
      <c r="UXU56" s="236"/>
      <c r="UXV56" s="236"/>
      <c r="UXW56" s="236"/>
      <c r="UXX56" s="236"/>
      <c r="UXY56" s="236"/>
      <c r="UXZ56" s="236"/>
      <c r="UYA56" s="236"/>
      <c r="UYB56" s="236"/>
      <c r="UYC56" s="236"/>
      <c r="UYD56" s="236"/>
      <c r="UYE56" s="236"/>
      <c r="UYF56" s="236"/>
      <c r="UYG56" s="236"/>
      <c r="UYH56" s="236"/>
      <c r="UYI56" s="236"/>
      <c r="UYJ56" s="236"/>
      <c r="UYK56" s="236"/>
      <c r="UYL56" s="236"/>
      <c r="UYM56" s="236"/>
      <c r="UYN56" s="236"/>
      <c r="UYO56" s="236"/>
      <c r="UYP56" s="236"/>
      <c r="UYQ56" s="236"/>
      <c r="UYR56" s="236"/>
      <c r="UYS56" s="236"/>
      <c r="UYT56" s="236"/>
      <c r="UYU56" s="236"/>
      <c r="UYV56" s="236"/>
      <c r="UYW56" s="236"/>
      <c r="UYX56" s="236"/>
      <c r="UYY56" s="236"/>
      <c r="UYZ56" s="236"/>
      <c r="UZA56" s="236"/>
      <c r="UZB56" s="236"/>
      <c r="UZC56" s="236"/>
      <c r="UZD56" s="236"/>
      <c r="UZE56" s="236"/>
      <c r="UZF56" s="236"/>
      <c r="UZG56" s="236"/>
      <c r="UZH56" s="236"/>
      <c r="UZI56" s="236"/>
      <c r="UZJ56" s="236"/>
      <c r="UZK56" s="236"/>
      <c r="UZL56" s="236"/>
      <c r="UZM56" s="236"/>
      <c r="UZN56" s="236"/>
      <c r="UZO56" s="236"/>
      <c r="UZP56" s="236"/>
      <c r="UZQ56" s="236"/>
      <c r="UZR56" s="236"/>
      <c r="UZS56" s="236"/>
      <c r="UZT56" s="236"/>
      <c r="UZU56" s="236"/>
      <c r="UZV56" s="236"/>
      <c r="UZW56" s="236"/>
      <c r="UZX56" s="236"/>
      <c r="UZY56" s="236"/>
      <c r="UZZ56" s="236"/>
      <c r="VAA56" s="236"/>
      <c r="VAB56" s="236"/>
      <c r="VAC56" s="236"/>
      <c r="VAD56" s="236"/>
      <c r="VAE56" s="236"/>
      <c r="VAF56" s="236"/>
      <c r="VAG56" s="236"/>
      <c r="VAH56" s="236"/>
      <c r="VAI56" s="236"/>
      <c r="VAJ56" s="236"/>
      <c r="VAK56" s="236"/>
      <c r="VAL56" s="236"/>
      <c r="VAM56" s="236"/>
      <c r="VAN56" s="236"/>
      <c r="VAO56" s="236"/>
      <c r="VAP56" s="236"/>
      <c r="VAQ56" s="236"/>
      <c r="VAR56" s="236"/>
      <c r="VAS56" s="236"/>
      <c r="VAT56" s="236"/>
      <c r="VAU56" s="236"/>
      <c r="VAV56" s="236"/>
      <c r="VAW56" s="236"/>
      <c r="VAX56" s="236"/>
      <c r="VAY56" s="236"/>
      <c r="VAZ56" s="236"/>
      <c r="VBA56" s="236"/>
      <c r="VBB56" s="236"/>
      <c r="VBC56" s="236"/>
      <c r="VBD56" s="236"/>
      <c r="VBE56" s="236"/>
      <c r="VBF56" s="236"/>
      <c r="VBG56" s="236"/>
      <c r="VBH56" s="236"/>
      <c r="VBI56" s="236"/>
      <c r="VBJ56" s="236"/>
      <c r="VBK56" s="236"/>
      <c r="VBL56" s="236"/>
      <c r="VBM56" s="236"/>
      <c r="VBN56" s="236"/>
      <c r="VBO56" s="236"/>
      <c r="VBP56" s="236"/>
      <c r="VBQ56" s="236"/>
      <c r="VBR56" s="236"/>
      <c r="VBS56" s="236"/>
      <c r="VBT56" s="236"/>
      <c r="VBU56" s="236"/>
      <c r="VBV56" s="236"/>
      <c r="VBW56" s="236"/>
      <c r="VBX56" s="236"/>
      <c r="VBY56" s="236"/>
      <c r="VBZ56" s="236"/>
      <c r="VCA56" s="236"/>
      <c r="VCB56" s="236"/>
      <c r="VCC56" s="236"/>
      <c r="VCD56" s="236"/>
      <c r="VCE56" s="236"/>
      <c r="VCF56" s="236"/>
      <c r="VCG56" s="236"/>
      <c r="VCH56" s="236"/>
      <c r="VCI56" s="236"/>
      <c r="VCJ56" s="236"/>
      <c r="VCK56" s="236"/>
      <c r="VCL56" s="236"/>
      <c r="VCM56" s="236"/>
      <c r="VCN56" s="236"/>
      <c r="VCO56" s="236"/>
      <c r="VCP56" s="236"/>
      <c r="VCQ56" s="236"/>
      <c r="VCR56" s="236"/>
      <c r="VCS56" s="236"/>
      <c r="VCT56" s="236"/>
      <c r="VCU56" s="236"/>
      <c r="VCV56" s="236"/>
      <c r="VCW56" s="236"/>
      <c r="VCX56" s="236"/>
      <c r="VCY56" s="236"/>
      <c r="VCZ56" s="236"/>
      <c r="VDA56" s="236"/>
      <c r="VDB56" s="236"/>
      <c r="VDC56" s="236"/>
      <c r="VDD56" s="236"/>
      <c r="VDE56" s="236"/>
      <c r="VDF56" s="236"/>
      <c r="VDG56" s="236"/>
      <c r="VDH56" s="236"/>
      <c r="VDI56" s="236"/>
      <c r="VDJ56" s="236"/>
      <c r="VDK56" s="236"/>
      <c r="VDL56" s="236"/>
      <c r="VDM56" s="236"/>
      <c r="VDN56" s="236"/>
      <c r="VDO56" s="236"/>
      <c r="VDP56" s="236"/>
      <c r="VDQ56" s="236"/>
      <c r="VDR56" s="236"/>
      <c r="VDS56" s="236"/>
      <c r="VDT56" s="236"/>
      <c r="VDU56" s="236"/>
      <c r="VDV56" s="236"/>
      <c r="VDW56" s="236"/>
      <c r="VDX56" s="236"/>
      <c r="VDY56" s="236"/>
      <c r="VDZ56" s="236"/>
      <c r="VEA56" s="236"/>
      <c r="VEB56" s="236"/>
      <c r="VEC56" s="236"/>
      <c r="VED56" s="236"/>
      <c r="VEE56" s="236"/>
      <c r="VEF56" s="236"/>
      <c r="VEG56" s="236"/>
      <c r="VEH56" s="236"/>
      <c r="VEI56" s="236"/>
      <c r="VEJ56" s="236"/>
      <c r="VEK56" s="236"/>
      <c r="VEL56" s="236"/>
      <c r="VEM56" s="236"/>
      <c r="VEN56" s="236"/>
      <c r="VEO56" s="236"/>
      <c r="VEP56" s="236"/>
      <c r="VEQ56" s="236"/>
      <c r="VER56" s="236"/>
      <c r="VES56" s="236"/>
      <c r="VET56" s="236"/>
      <c r="VEU56" s="236"/>
      <c r="VEV56" s="236"/>
      <c r="VEW56" s="236"/>
      <c r="VEX56" s="236"/>
      <c r="VEY56" s="236"/>
      <c r="VEZ56" s="236"/>
      <c r="VFA56" s="236"/>
      <c r="VFB56" s="236"/>
      <c r="VFC56" s="236"/>
      <c r="VFD56" s="236"/>
      <c r="VFE56" s="236"/>
      <c r="VFF56" s="236"/>
      <c r="VFG56" s="236"/>
      <c r="VFH56" s="236"/>
      <c r="VFI56" s="236"/>
      <c r="VFJ56" s="236"/>
      <c r="VFK56" s="236"/>
      <c r="VFL56" s="236"/>
      <c r="VFM56" s="236"/>
      <c r="VFN56" s="236"/>
      <c r="VFO56" s="236"/>
      <c r="VFP56" s="236"/>
      <c r="VFQ56" s="236"/>
      <c r="VFR56" s="236"/>
      <c r="VFS56" s="236"/>
      <c r="VFT56" s="236"/>
      <c r="VFU56" s="236"/>
      <c r="VFV56" s="236"/>
      <c r="VFW56" s="236"/>
      <c r="VFX56" s="236"/>
      <c r="VFY56" s="236"/>
      <c r="VFZ56" s="236"/>
      <c r="VGA56" s="236"/>
      <c r="VGB56" s="236"/>
      <c r="VGC56" s="236"/>
      <c r="VGD56" s="236"/>
      <c r="VGE56" s="236"/>
      <c r="VGF56" s="236"/>
      <c r="VGG56" s="236"/>
      <c r="VGH56" s="236"/>
      <c r="VGI56" s="236"/>
      <c r="VGJ56" s="236"/>
      <c r="VGK56" s="236"/>
      <c r="VGL56" s="236"/>
      <c r="VGM56" s="236"/>
      <c r="VGN56" s="236"/>
      <c r="VGO56" s="236"/>
      <c r="VGP56" s="236"/>
      <c r="VGQ56" s="236"/>
      <c r="VGR56" s="236"/>
      <c r="VGS56" s="236"/>
      <c r="VGT56" s="236"/>
      <c r="VGU56" s="236"/>
      <c r="VGV56" s="236"/>
      <c r="VGW56" s="236"/>
      <c r="VGX56" s="236"/>
      <c r="VGY56" s="236"/>
      <c r="VGZ56" s="236"/>
      <c r="VHA56" s="236"/>
      <c r="VHB56" s="236"/>
      <c r="VHC56" s="236"/>
      <c r="VHD56" s="236"/>
      <c r="VHE56" s="236"/>
      <c r="VHF56" s="236"/>
      <c r="VHG56" s="236"/>
      <c r="VHH56" s="236"/>
      <c r="VHI56" s="236"/>
      <c r="VHJ56" s="236"/>
      <c r="VHK56" s="236"/>
      <c r="VHL56" s="236"/>
      <c r="VHM56" s="236"/>
      <c r="VHN56" s="236"/>
      <c r="VHO56" s="236"/>
      <c r="VHP56" s="236"/>
      <c r="VHQ56" s="236"/>
      <c r="VHR56" s="236"/>
      <c r="VHS56" s="236"/>
      <c r="VHT56" s="236"/>
      <c r="VHU56" s="236"/>
      <c r="VHV56" s="236"/>
      <c r="VHW56" s="236"/>
      <c r="VHX56" s="236"/>
      <c r="VHY56" s="236"/>
      <c r="VHZ56" s="236"/>
      <c r="VIA56" s="236"/>
      <c r="VIB56" s="236"/>
      <c r="VIC56" s="236"/>
      <c r="VID56" s="236"/>
      <c r="VIE56" s="236"/>
      <c r="VIF56" s="236"/>
      <c r="VIG56" s="236"/>
      <c r="VIH56" s="236"/>
      <c r="VII56" s="236"/>
      <c r="VIJ56" s="236"/>
      <c r="VIK56" s="236"/>
      <c r="VIL56" s="236"/>
      <c r="VIM56" s="236"/>
      <c r="VIN56" s="236"/>
      <c r="VIO56" s="236"/>
      <c r="VIP56" s="236"/>
      <c r="VIQ56" s="236"/>
      <c r="VIR56" s="236"/>
      <c r="VIS56" s="236"/>
      <c r="VIT56" s="236"/>
      <c r="VIU56" s="236"/>
      <c r="VIV56" s="236"/>
      <c r="VIW56" s="236"/>
      <c r="VIX56" s="236"/>
      <c r="VIY56" s="236"/>
      <c r="VIZ56" s="236"/>
      <c r="VJA56" s="236"/>
      <c r="VJB56" s="236"/>
      <c r="VJC56" s="236"/>
      <c r="VJD56" s="236"/>
      <c r="VJE56" s="236"/>
      <c r="VJF56" s="236"/>
      <c r="VJG56" s="236"/>
      <c r="VJH56" s="236"/>
      <c r="VJI56" s="236"/>
      <c r="VJJ56" s="236"/>
      <c r="VJK56" s="236"/>
      <c r="VJL56" s="236"/>
      <c r="VJM56" s="236"/>
      <c r="VJN56" s="236"/>
      <c r="VJO56" s="236"/>
      <c r="VJP56" s="236"/>
      <c r="VJQ56" s="236"/>
      <c r="VJR56" s="236"/>
      <c r="VJS56" s="236"/>
      <c r="VJT56" s="236"/>
      <c r="VJU56" s="236"/>
      <c r="VJV56" s="236"/>
      <c r="VJW56" s="236"/>
      <c r="VJX56" s="236"/>
      <c r="VJY56" s="236"/>
      <c r="VJZ56" s="236"/>
      <c r="VKA56" s="236"/>
      <c r="VKB56" s="236"/>
      <c r="VKC56" s="236"/>
      <c r="VKD56" s="236"/>
      <c r="VKE56" s="236"/>
      <c r="VKF56" s="236"/>
      <c r="VKG56" s="236"/>
      <c r="VKH56" s="236"/>
      <c r="VKI56" s="236"/>
      <c r="VKJ56" s="236"/>
      <c r="VKK56" s="236"/>
      <c r="VKL56" s="236"/>
      <c r="VKM56" s="236"/>
      <c r="VKN56" s="236"/>
      <c r="VKO56" s="236"/>
      <c r="VKP56" s="236"/>
      <c r="VKQ56" s="236"/>
      <c r="VKR56" s="236"/>
      <c r="VKS56" s="236"/>
      <c r="VKT56" s="236"/>
      <c r="VKU56" s="236"/>
      <c r="VKV56" s="236"/>
      <c r="VKW56" s="236"/>
      <c r="VKX56" s="236"/>
      <c r="VKY56" s="236"/>
      <c r="VKZ56" s="236"/>
      <c r="VLA56" s="236"/>
      <c r="VLB56" s="236"/>
      <c r="VLC56" s="236"/>
      <c r="VLD56" s="236"/>
      <c r="VLE56" s="236"/>
      <c r="VLF56" s="236"/>
      <c r="VLG56" s="236"/>
      <c r="VLH56" s="236"/>
      <c r="VLI56" s="236"/>
      <c r="VLJ56" s="236"/>
      <c r="VLK56" s="236"/>
      <c r="VLL56" s="236"/>
      <c r="VLM56" s="236"/>
      <c r="VLN56" s="236"/>
      <c r="VLO56" s="236"/>
      <c r="VLP56" s="236"/>
      <c r="VLQ56" s="236"/>
      <c r="VLR56" s="236"/>
      <c r="VLS56" s="236"/>
      <c r="VLT56" s="236"/>
      <c r="VLU56" s="236"/>
      <c r="VLV56" s="236"/>
      <c r="VLW56" s="236"/>
      <c r="VLX56" s="236"/>
      <c r="VLY56" s="236"/>
      <c r="VLZ56" s="236"/>
      <c r="VMA56" s="236"/>
      <c r="VMB56" s="236"/>
      <c r="VMC56" s="236"/>
      <c r="VMD56" s="236"/>
      <c r="VME56" s="236"/>
      <c r="VMF56" s="236"/>
      <c r="VMG56" s="236"/>
      <c r="VMH56" s="236"/>
      <c r="VMI56" s="236"/>
      <c r="VMJ56" s="236"/>
      <c r="VMK56" s="236"/>
      <c r="VML56" s="236"/>
      <c r="VMM56" s="236"/>
      <c r="VMN56" s="236"/>
      <c r="VMO56" s="236"/>
      <c r="VMP56" s="236"/>
      <c r="VMQ56" s="236"/>
      <c r="VMR56" s="236"/>
      <c r="VMS56" s="236"/>
      <c r="VMT56" s="236"/>
      <c r="VMU56" s="236"/>
      <c r="VMV56" s="236"/>
      <c r="VMW56" s="236"/>
      <c r="VMX56" s="236"/>
      <c r="VMY56" s="236"/>
      <c r="VMZ56" s="236"/>
      <c r="VNA56" s="236"/>
      <c r="VNB56" s="236"/>
      <c r="VNC56" s="236"/>
      <c r="VND56" s="236"/>
      <c r="VNE56" s="236"/>
      <c r="VNF56" s="236"/>
      <c r="VNG56" s="236"/>
      <c r="VNH56" s="236"/>
      <c r="VNI56" s="236"/>
      <c r="VNJ56" s="236"/>
      <c r="VNK56" s="236"/>
      <c r="VNL56" s="236"/>
      <c r="VNM56" s="236"/>
      <c r="VNN56" s="236"/>
      <c r="VNO56" s="236"/>
      <c r="VNP56" s="236"/>
      <c r="VNQ56" s="236"/>
      <c r="VNR56" s="236"/>
      <c r="VNS56" s="236"/>
      <c r="VNT56" s="236"/>
      <c r="VNU56" s="236"/>
      <c r="VNV56" s="236"/>
      <c r="VNW56" s="236"/>
      <c r="VNX56" s="236"/>
      <c r="VNY56" s="236"/>
      <c r="VNZ56" s="236"/>
      <c r="VOA56" s="236"/>
      <c r="VOB56" s="236"/>
      <c r="VOC56" s="236"/>
      <c r="VOD56" s="236"/>
      <c r="VOE56" s="236"/>
      <c r="VOF56" s="236"/>
      <c r="VOG56" s="236"/>
      <c r="VOH56" s="236"/>
      <c r="VOI56" s="236"/>
      <c r="VOJ56" s="236"/>
      <c r="VOK56" s="236"/>
      <c r="VOL56" s="236"/>
      <c r="VOM56" s="236"/>
      <c r="VON56" s="236"/>
      <c r="VOO56" s="236"/>
      <c r="VOP56" s="236"/>
      <c r="VOQ56" s="236"/>
      <c r="VOR56" s="236"/>
      <c r="VOS56" s="236"/>
      <c r="VOT56" s="236"/>
      <c r="VOU56" s="236"/>
      <c r="VOV56" s="236"/>
      <c r="VOW56" s="236"/>
      <c r="VOX56" s="236"/>
      <c r="VOY56" s="236"/>
      <c r="VOZ56" s="236"/>
      <c r="VPA56" s="236"/>
      <c r="VPB56" s="236"/>
      <c r="VPC56" s="236"/>
      <c r="VPD56" s="236"/>
      <c r="VPE56" s="236"/>
      <c r="VPF56" s="236"/>
      <c r="VPG56" s="236"/>
      <c r="VPH56" s="236"/>
      <c r="VPI56" s="236"/>
      <c r="VPJ56" s="236"/>
      <c r="VPK56" s="236"/>
      <c r="VPL56" s="236"/>
      <c r="VPM56" s="236"/>
      <c r="VPN56" s="236"/>
      <c r="VPO56" s="236"/>
      <c r="VPP56" s="236"/>
      <c r="VPQ56" s="236"/>
      <c r="VPR56" s="236"/>
      <c r="VPS56" s="236"/>
      <c r="VPT56" s="236"/>
      <c r="VPU56" s="236"/>
      <c r="VPV56" s="236"/>
      <c r="VPW56" s="236"/>
      <c r="VPX56" s="236"/>
      <c r="VPY56" s="236"/>
      <c r="VPZ56" s="236"/>
      <c r="VQA56" s="236"/>
      <c r="VQB56" s="236"/>
      <c r="VQC56" s="236"/>
      <c r="VQD56" s="236"/>
      <c r="VQE56" s="236"/>
      <c r="VQF56" s="236"/>
      <c r="VQG56" s="236"/>
      <c r="VQH56" s="236"/>
      <c r="VQI56" s="236"/>
      <c r="VQJ56" s="236"/>
      <c r="VQK56" s="236"/>
      <c r="VQL56" s="236"/>
      <c r="VQM56" s="236"/>
      <c r="VQN56" s="236"/>
      <c r="VQO56" s="236"/>
      <c r="VQP56" s="236"/>
      <c r="VQQ56" s="236"/>
      <c r="VQR56" s="236"/>
      <c r="VQS56" s="236"/>
      <c r="VQT56" s="236"/>
      <c r="VQU56" s="236"/>
      <c r="VQV56" s="236"/>
      <c r="VQW56" s="236"/>
      <c r="VQX56" s="236"/>
      <c r="VQY56" s="236"/>
      <c r="VQZ56" s="236"/>
      <c r="VRA56" s="236"/>
      <c r="VRB56" s="236"/>
      <c r="VRC56" s="236"/>
      <c r="VRD56" s="236"/>
      <c r="VRE56" s="236"/>
      <c r="VRF56" s="236"/>
      <c r="VRG56" s="236"/>
      <c r="VRH56" s="236"/>
      <c r="VRI56" s="236"/>
      <c r="VRJ56" s="236"/>
      <c r="VRK56" s="236"/>
      <c r="VRL56" s="236"/>
      <c r="VRM56" s="236"/>
      <c r="VRN56" s="236"/>
      <c r="VRO56" s="236"/>
      <c r="VRP56" s="236"/>
      <c r="VRQ56" s="236"/>
      <c r="VRR56" s="236"/>
      <c r="VRS56" s="236"/>
      <c r="VRT56" s="236"/>
      <c r="VRU56" s="236"/>
      <c r="VRV56" s="236"/>
      <c r="VRW56" s="236"/>
      <c r="VRX56" s="236"/>
      <c r="VRY56" s="236"/>
      <c r="VRZ56" s="236"/>
      <c r="VSA56" s="236"/>
      <c r="VSB56" s="236"/>
      <c r="VSC56" s="236"/>
      <c r="VSD56" s="236"/>
      <c r="VSE56" s="236"/>
      <c r="VSF56" s="236"/>
      <c r="VSG56" s="236"/>
      <c r="VSH56" s="236"/>
      <c r="VSI56" s="236"/>
      <c r="VSJ56" s="236"/>
      <c r="VSK56" s="236"/>
      <c r="VSL56" s="236"/>
      <c r="VSM56" s="236"/>
      <c r="VSN56" s="236"/>
      <c r="VSO56" s="236"/>
      <c r="VSP56" s="236"/>
      <c r="VSQ56" s="236"/>
      <c r="VSR56" s="236"/>
      <c r="VSS56" s="236"/>
      <c r="VST56" s="236"/>
      <c r="VSU56" s="236"/>
      <c r="VSV56" s="236"/>
      <c r="VSW56" s="236"/>
      <c r="VSX56" s="236"/>
      <c r="VSY56" s="236"/>
      <c r="VSZ56" s="236"/>
      <c r="VTA56" s="236"/>
      <c r="VTB56" s="236"/>
      <c r="VTC56" s="236"/>
      <c r="VTD56" s="236"/>
      <c r="VTE56" s="236"/>
      <c r="VTF56" s="236"/>
      <c r="VTG56" s="236"/>
      <c r="VTH56" s="236"/>
      <c r="VTI56" s="236"/>
      <c r="VTJ56" s="236"/>
      <c r="VTK56" s="236"/>
      <c r="VTL56" s="236"/>
      <c r="VTM56" s="236"/>
      <c r="VTN56" s="236"/>
      <c r="VTO56" s="236"/>
      <c r="VTP56" s="236"/>
      <c r="VTQ56" s="236"/>
      <c r="VTR56" s="236"/>
      <c r="VTS56" s="236"/>
      <c r="VTT56" s="236"/>
      <c r="VTU56" s="236"/>
      <c r="VTV56" s="236"/>
      <c r="VTW56" s="236"/>
      <c r="VTX56" s="236"/>
      <c r="VTY56" s="236"/>
      <c r="VTZ56" s="236"/>
      <c r="VUA56" s="236"/>
      <c r="VUB56" s="236"/>
      <c r="VUC56" s="236"/>
      <c r="VUD56" s="236"/>
      <c r="VUE56" s="236"/>
      <c r="VUF56" s="236"/>
      <c r="VUG56" s="236"/>
      <c r="VUH56" s="236"/>
      <c r="VUI56" s="236"/>
      <c r="VUJ56" s="236"/>
      <c r="VUK56" s="236"/>
      <c r="VUL56" s="236"/>
      <c r="VUM56" s="236"/>
      <c r="VUN56" s="236"/>
      <c r="VUO56" s="236"/>
      <c r="VUP56" s="236"/>
      <c r="VUQ56" s="236"/>
      <c r="VUR56" s="236"/>
      <c r="VUS56" s="236"/>
      <c r="VUT56" s="236"/>
      <c r="VUU56" s="236"/>
      <c r="VUV56" s="236"/>
      <c r="VUW56" s="236"/>
      <c r="VUX56" s="236"/>
      <c r="VUY56" s="236"/>
      <c r="VUZ56" s="236"/>
      <c r="VVA56" s="236"/>
      <c r="VVB56" s="236"/>
      <c r="VVC56" s="236"/>
      <c r="VVD56" s="236"/>
      <c r="VVE56" s="236"/>
      <c r="VVF56" s="236"/>
      <c r="VVG56" s="236"/>
      <c r="VVH56" s="236"/>
      <c r="VVI56" s="236"/>
      <c r="VVJ56" s="236"/>
      <c r="VVK56" s="236"/>
      <c r="VVL56" s="236"/>
      <c r="VVM56" s="236"/>
      <c r="VVN56" s="236"/>
      <c r="VVO56" s="236"/>
      <c r="VVP56" s="236"/>
      <c r="VVQ56" s="236"/>
      <c r="VVR56" s="236"/>
      <c r="VVS56" s="236"/>
      <c r="VVT56" s="236"/>
      <c r="VVU56" s="236"/>
      <c r="VVV56" s="236"/>
      <c r="VVW56" s="236"/>
      <c r="VVX56" s="236"/>
      <c r="VVY56" s="236"/>
      <c r="VVZ56" s="236"/>
      <c r="VWA56" s="236"/>
      <c r="VWB56" s="236"/>
      <c r="VWC56" s="236"/>
      <c r="VWD56" s="236"/>
      <c r="VWE56" s="236"/>
      <c r="VWF56" s="236"/>
      <c r="VWG56" s="236"/>
      <c r="VWH56" s="236"/>
      <c r="VWI56" s="236"/>
      <c r="VWJ56" s="236"/>
      <c r="VWK56" s="236"/>
      <c r="VWL56" s="236"/>
      <c r="VWM56" s="236"/>
      <c r="VWN56" s="236"/>
      <c r="VWO56" s="236"/>
      <c r="VWP56" s="236"/>
      <c r="VWQ56" s="236"/>
      <c r="VWR56" s="236"/>
      <c r="VWS56" s="236"/>
      <c r="VWT56" s="236"/>
      <c r="VWU56" s="236"/>
      <c r="VWV56" s="236"/>
      <c r="VWW56" s="236"/>
      <c r="VWX56" s="236"/>
      <c r="VWY56" s="236"/>
      <c r="VWZ56" s="236"/>
      <c r="VXA56" s="236"/>
      <c r="VXB56" s="236"/>
      <c r="VXC56" s="236"/>
      <c r="VXD56" s="236"/>
      <c r="VXE56" s="236"/>
      <c r="VXF56" s="236"/>
      <c r="VXG56" s="236"/>
      <c r="VXH56" s="236"/>
      <c r="VXI56" s="236"/>
      <c r="VXJ56" s="236"/>
      <c r="VXK56" s="236"/>
      <c r="VXL56" s="236"/>
      <c r="VXM56" s="236"/>
      <c r="VXN56" s="236"/>
      <c r="VXO56" s="236"/>
      <c r="VXP56" s="236"/>
      <c r="VXQ56" s="236"/>
      <c r="VXR56" s="236"/>
      <c r="VXS56" s="236"/>
      <c r="VXT56" s="236"/>
      <c r="VXU56" s="236"/>
      <c r="VXV56" s="236"/>
      <c r="VXW56" s="236"/>
      <c r="VXX56" s="236"/>
      <c r="VXY56" s="236"/>
      <c r="VXZ56" s="236"/>
      <c r="VYA56" s="236"/>
      <c r="VYB56" s="236"/>
      <c r="VYC56" s="236"/>
      <c r="VYD56" s="236"/>
      <c r="VYE56" s="236"/>
      <c r="VYF56" s="236"/>
      <c r="VYG56" s="236"/>
      <c r="VYH56" s="236"/>
      <c r="VYI56" s="236"/>
      <c r="VYJ56" s="236"/>
      <c r="VYK56" s="236"/>
      <c r="VYL56" s="236"/>
      <c r="VYM56" s="236"/>
      <c r="VYN56" s="236"/>
      <c r="VYO56" s="236"/>
      <c r="VYP56" s="236"/>
      <c r="VYQ56" s="236"/>
      <c r="VYR56" s="236"/>
      <c r="VYS56" s="236"/>
      <c r="VYT56" s="236"/>
      <c r="VYU56" s="236"/>
      <c r="VYV56" s="236"/>
      <c r="VYW56" s="236"/>
      <c r="VYX56" s="236"/>
      <c r="VYY56" s="236"/>
      <c r="VYZ56" s="236"/>
      <c r="VZA56" s="236"/>
      <c r="VZB56" s="236"/>
      <c r="VZC56" s="236"/>
      <c r="VZD56" s="236"/>
      <c r="VZE56" s="236"/>
      <c r="VZF56" s="236"/>
      <c r="VZG56" s="236"/>
      <c r="VZH56" s="236"/>
      <c r="VZI56" s="236"/>
      <c r="VZJ56" s="236"/>
      <c r="VZK56" s="236"/>
      <c r="VZL56" s="236"/>
      <c r="VZM56" s="236"/>
      <c r="VZN56" s="236"/>
      <c r="VZO56" s="236"/>
      <c r="VZP56" s="236"/>
      <c r="VZQ56" s="236"/>
      <c r="VZR56" s="236"/>
      <c r="VZS56" s="236"/>
      <c r="VZT56" s="236"/>
      <c r="VZU56" s="236"/>
      <c r="VZV56" s="236"/>
      <c r="VZW56" s="236"/>
      <c r="VZX56" s="236"/>
      <c r="VZY56" s="236"/>
      <c r="VZZ56" s="236"/>
      <c r="WAA56" s="236"/>
      <c r="WAB56" s="236"/>
      <c r="WAC56" s="236"/>
      <c r="WAD56" s="236"/>
      <c r="WAE56" s="236"/>
      <c r="WAF56" s="236"/>
      <c r="WAG56" s="236"/>
      <c r="WAH56" s="236"/>
      <c r="WAI56" s="236"/>
      <c r="WAJ56" s="236"/>
      <c r="WAK56" s="236"/>
      <c r="WAL56" s="236"/>
      <c r="WAM56" s="236"/>
      <c r="WAN56" s="236"/>
      <c r="WAO56" s="236"/>
      <c r="WAP56" s="236"/>
      <c r="WAQ56" s="236"/>
      <c r="WAR56" s="236"/>
      <c r="WAS56" s="236"/>
      <c r="WAT56" s="236"/>
      <c r="WAU56" s="236"/>
      <c r="WAV56" s="236"/>
      <c r="WAW56" s="236"/>
      <c r="WAX56" s="236"/>
      <c r="WAY56" s="236"/>
      <c r="WAZ56" s="236"/>
      <c r="WBA56" s="236"/>
      <c r="WBB56" s="236"/>
      <c r="WBC56" s="236"/>
      <c r="WBD56" s="236"/>
      <c r="WBE56" s="236"/>
      <c r="WBF56" s="236"/>
      <c r="WBG56" s="236"/>
      <c r="WBH56" s="236"/>
      <c r="WBI56" s="236"/>
      <c r="WBJ56" s="236"/>
      <c r="WBK56" s="236"/>
      <c r="WBL56" s="236"/>
      <c r="WBM56" s="236"/>
      <c r="WBN56" s="236"/>
      <c r="WBO56" s="236"/>
      <c r="WBP56" s="236"/>
      <c r="WBQ56" s="236"/>
      <c r="WBR56" s="236"/>
      <c r="WBS56" s="236"/>
      <c r="WBT56" s="236"/>
      <c r="WBU56" s="236"/>
      <c r="WBV56" s="236"/>
      <c r="WBW56" s="236"/>
      <c r="WBX56" s="236"/>
      <c r="WBY56" s="236"/>
      <c r="WBZ56" s="236"/>
      <c r="WCA56" s="236"/>
      <c r="WCB56" s="236"/>
      <c r="WCC56" s="236"/>
      <c r="WCD56" s="236"/>
      <c r="WCE56" s="236"/>
      <c r="WCF56" s="236"/>
      <c r="WCG56" s="236"/>
      <c r="WCH56" s="236"/>
      <c r="WCI56" s="236"/>
      <c r="WCJ56" s="236"/>
      <c r="WCK56" s="236"/>
      <c r="WCL56" s="236"/>
      <c r="WCM56" s="236"/>
      <c r="WCN56" s="236"/>
      <c r="WCO56" s="236"/>
      <c r="WCP56" s="236"/>
      <c r="WCQ56" s="236"/>
      <c r="WCR56" s="236"/>
      <c r="WCS56" s="236"/>
      <c r="WCT56" s="236"/>
      <c r="WCU56" s="236"/>
      <c r="WCV56" s="236"/>
      <c r="WCW56" s="236"/>
      <c r="WCX56" s="236"/>
      <c r="WCY56" s="236"/>
      <c r="WCZ56" s="236"/>
      <c r="WDA56" s="236"/>
      <c r="WDB56" s="236"/>
      <c r="WDC56" s="236"/>
      <c r="WDD56" s="236"/>
      <c r="WDE56" s="236"/>
      <c r="WDF56" s="236"/>
      <c r="WDG56" s="236"/>
      <c r="WDH56" s="236"/>
      <c r="WDI56" s="236"/>
      <c r="WDJ56" s="236"/>
      <c r="WDK56" s="236"/>
      <c r="WDL56" s="236"/>
      <c r="WDM56" s="236"/>
      <c r="WDN56" s="236"/>
      <c r="WDO56" s="236"/>
      <c r="WDP56" s="236"/>
      <c r="WDQ56" s="236"/>
      <c r="WDR56" s="236"/>
      <c r="WDS56" s="236"/>
      <c r="WDT56" s="236"/>
      <c r="WDU56" s="236"/>
      <c r="WDV56" s="236"/>
      <c r="WDW56" s="236"/>
      <c r="WDX56" s="236"/>
      <c r="WDY56" s="236"/>
      <c r="WDZ56" s="236"/>
      <c r="WEA56" s="236"/>
      <c r="WEB56" s="236"/>
      <c r="WEC56" s="236"/>
      <c r="WED56" s="236"/>
      <c r="WEE56" s="236"/>
      <c r="WEF56" s="236"/>
      <c r="WEG56" s="236"/>
      <c r="WEH56" s="236"/>
      <c r="WEI56" s="236"/>
      <c r="WEJ56" s="236"/>
      <c r="WEK56" s="236"/>
      <c r="WEL56" s="236"/>
      <c r="WEM56" s="236"/>
      <c r="WEN56" s="236"/>
      <c r="WEO56" s="236"/>
      <c r="WEP56" s="236"/>
      <c r="WEQ56" s="236"/>
      <c r="WER56" s="236"/>
      <c r="WES56" s="236"/>
      <c r="WET56" s="236"/>
      <c r="WEU56" s="236"/>
      <c r="WEV56" s="236"/>
      <c r="WEW56" s="236"/>
      <c r="WEX56" s="236"/>
      <c r="WEY56" s="236"/>
      <c r="WEZ56" s="236"/>
      <c r="WFA56" s="236"/>
      <c r="WFB56" s="236"/>
      <c r="WFC56" s="236"/>
      <c r="WFD56" s="236"/>
      <c r="WFE56" s="236"/>
      <c r="WFF56" s="236"/>
      <c r="WFG56" s="236"/>
      <c r="WFH56" s="236"/>
      <c r="WFI56" s="236"/>
      <c r="WFJ56" s="236"/>
      <c r="WFK56" s="236"/>
      <c r="WFL56" s="236"/>
      <c r="WFM56" s="236"/>
      <c r="WFN56" s="236"/>
      <c r="WFO56" s="236"/>
      <c r="WFP56" s="236"/>
      <c r="WFQ56" s="236"/>
      <c r="WFR56" s="236"/>
      <c r="WFS56" s="236"/>
      <c r="WFT56" s="236"/>
      <c r="WFU56" s="236"/>
      <c r="WFV56" s="236"/>
      <c r="WFW56" s="236"/>
      <c r="WFX56" s="236"/>
      <c r="WFY56" s="236"/>
      <c r="WFZ56" s="236"/>
      <c r="WGA56" s="236"/>
      <c r="WGB56" s="236"/>
      <c r="WGC56" s="236"/>
      <c r="WGD56" s="236"/>
      <c r="WGE56" s="236"/>
      <c r="WGF56" s="236"/>
      <c r="WGG56" s="236"/>
      <c r="WGH56" s="236"/>
      <c r="WGI56" s="236"/>
      <c r="WGJ56" s="236"/>
      <c r="WGK56" s="236"/>
      <c r="WGL56" s="236"/>
      <c r="WGM56" s="236"/>
      <c r="WGN56" s="236"/>
      <c r="WGO56" s="236"/>
      <c r="WGP56" s="236"/>
      <c r="WGQ56" s="236"/>
      <c r="WGR56" s="236"/>
      <c r="WGS56" s="236"/>
      <c r="WGT56" s="236"/>
      <c r="WGU56" s="236"/>
      <c r="WGV56" s="236"/>
      <c r="WGW56" s="236"/>
      <c r="WGX56" s="236"/>
      <c r="WGY56" s="236"/>
      <c r="WGZ56" s="236"/>
      <c r="WHA56" s="236"/>
      <c r="WHB56" s="236"/>
      <c r="WHC56" s="236"/>
      <c r="WHD56" s="236"/>
      <c r="WHE56" s="236"/>
      <c r="WHF56" s="236"/>
      <c r="WHG56" s="236"/>
      <c r="WHH56" s="236"/>
      <c r="WHI56" s="236"/>
      <c r="WHJ56" s="236"/>
      <c r="WHK56" s="236"/>
      <c r="WHL56" s="236"/>
      <c r="WHM56" s="236"/>
      <c r="WHN56" s="236"/>
      <c r="WHO56" s="236"/>
      <c r="WHP56" s="236"/>
      <c r="WHQ56" s="236"/>
      <c r="WHR56" s="236"/>
      <c r="WHS56" s="236"/>
      <c r="WHT56" s="236"/>
      <c r="WHU56" s="236"/>
      <c r="WHV56" s="236"/>
      <c r="WHW56" s="236"/>
      <c r="WHX56" s="236"/>
      <c r="WHY56" s="236"/>
      <c r="WHZ56" s="236"/>
      <c r="WIA56" s="236"/>
      <c r="WIB56" s="236"/>
      <c r="WIC56" s="236"/>
      <c r="WID56" s="236"/>
      <c r="WIE56" s="236"/>
      <c r="WIF56" s="236"/>
      <c r="WIG56" s="236"/>
      <c r="WIH56" s="236"/>
      <c r="WII56" s="236"/>
      <c r="WIJ56" s="236"/>
      <c r="WIK56" s="236"/>
      <c r="WIL56" s="236"/>
      <c r="WIM56" s="236"/>
      <c r="WIN56" s="236"/>
      <c r="WIO56" s="236"/>
      <c r="WIP56" s="236"/>
      <c r="WIQ56" s="236"/>
      <c r="WIR56" s="236"/>
      <c r="WIS56" s="236"/>
      <c r="WIT56" s="236"/>
      <c r="WIU56" s="236"/>
      <c r="WIV56" s="236"/>
      <c r="WIW56" s="236"/>
      <c r="WIX56" s="236"/>
      <c r="WIY56" s="236"/>
      <c r="WIZ56" s="236"/>
      <c r="WJA56" s="236"/>
      <c r="WJB56" s="236"/>
      <c r="WJC56" s="236"/>
      <c r="WJD56" s="236"/>
      <c r="WJE56" s="236"/>
      <c r="WJF56" s="236"/>
      <c r="WJG56" s="236"/>
      <c r="WJH56" s="236"/>
      <c r="WJI56" s="236"/>
      <c r="WJJ56" s="236"/>
      <c r="WJK56" s="236"/>
      <c r="WJL56" s="236"/>
      <c r="WJM56" s="236"/>
      <c r="WJN56" s="236"/>
      <c r="WJO56" s="236"/>
      <c r="WJP56" s="236"/>
      <c r="WJQ56" s="236"/>
      <c r="WJR56" s="236"/>
      <c r="WJS56" s="236"/>
      <c r="WJT56" s="236"/>
      <c r="WJU56" s="236"/>
      <c r="WJV56" s="236"/>
      <c r="WJW56" s="236"/>
      <c r="WJX56" s="236"/>
      <c r="WJY56" s="236"/>
      <c r="WJZ56" s="236"/>
      <c r="WKA56" s="236"/>
      <c r="WKB56" s="236"/>
      <c r="WKC56" s="236"/>
      <c r="WKD56" s="236"/>
      <c r="WKE56" s="236"/>
      <c r="WKF56" s="236"/>
      <c r="WKG56" s="236"/>
      <c r="WKH56" s="236"/>
      <c r="WKI56" s="236"/>
      <c r="WKJ56" s="236"/>
      <c r="WKK56" s="236"/>
      <c r="WKL56" s="236"/>
      <c r="WKM56" s="236"/>
      <c r="WKN56" s="236"/>
      <c r="WKO56" s="236"/>
      <c r="WKP56" s="236"/>
      <c r="WKQ56" s="236"/>
      <c r="WKR56" s="236"/>
      <c r="WKS56" s="236"/>
      <c r="WKT56" s="236"/>
      <c r="WKU56" s="236"/>
      <c r="WKV56" s="236"/>
      <c r="WKW56" s="236"/>
      <c r="WKX56" s="236"/>
      <c r="WKY56" s="236"/>
      <c r="WKZ56" s="236"/>
      <c r="WLA56" s="236"/>
      <c r="WLB56" s="236"/>
      <c r="WLC56" s="236"/>
      <c r="WLD56" s="236"/>
      <c r="WLE56" s="236"/>
      <c r="WLF56" s="236"/>
      <c r="WLG56" s="236"/>
      <c r="WLH56" s="236"/>
      <c r="WLI56" s="236"/>
      <c r="WLJ56" s="236"/>
      <c r="WLK56" s="236"/>
      <c r="WLL56" s="236"/>
      <c r="WLM56" s="236"/>
      <c r="WLN56" s="236"/>
      <c r="WLO56" s="236"/>
      <c r="WLP56" s="236"/>
      <c r="WLQ56" s="236"/>
      <c r="WLR56" s="236"/>
      <c r="WLS56" s="236"/>
      <c r="WLT56" s="236"/>
      <c r="WLU56" s="236"/>
      <c r="WLV56" s="236"/>
      <c r="WLW56" s="236"/>
      <c r="WLX56" s="236"/>
      <c r="WLY56" s="236"/>
      <c r="WLZ56" s="236"/>
      <c r="WMA56" s="236"/>
      <c r="WMB56" s="236"/>
      <c r="WMC56" s="236"/>
      <c r="WMD56" s="236"/>
      <c r="WME56" s="236"/>
      <c r="WMF56" s="236"/>
      <c r="WMG56" s="236"/>
      <c r="WMH56" s="236"/>
      <c r="WMI56" s="236"/>
      <c r="WMJ56" s="236"/>
      <c r="WMK56" s="236"/>
      <c r="WML56" s="236"/>
      <c r="WMM56" s="236"/>
      <c r="WMN56" s="236"/>
      <c r="WMO56" s="236"/>
      <c r="WMP56" s="236"/>
      <c r="WMQ56" s="236"/>
      <c r="WMR56" s="236"/>
      <c r="WMS56" s="236"/>
      <c r="WMT56" s="236"/>
      <c r="WMU56" s="236"/>
      <c r="WMV56" s="236"/>
      <c r="WMW56" s="236"/>
      <c r="WMX56" s="236"/>
      <c r="WMY56" s="236"/>
      <c r="WMZ56" s="236"/>
      <c r="WNA56" s="236"/>
      <c r="WNB56" s="236"/>
      <c r="WNC56" s="236"/>
      <c r="WND56" s="236"/>
      <c r="WNE56" s="236"/>
      <c r="WNF56" s="236"/>
      <c r="WNG56" s="236"/>
      <c r="WNH56" s="236"/>
      <c r="WNI56" s="236"/>
      <c r="WNJ56" s="236"/>
      <c r="WNK56" s="236"/>
      <c r="WNL56" s="236"/>
      <c r="WNM56" s="236"/>
      <c r="WNN56" s="236"/>
      <c r="WNO56" s="236"/>
      <c r="WNP56" s="236"/>
      <c r="WNQ56" s="236"/>
      <c r="WNR56" s="236"/>
      <c r="WNS56" s="236"/>
      <c r="WNT56" s="236"/>
      <c r="WNU56" s="236"/>
      <c r="WNV56" s="236"/>
      <c r="WNW56" s="236"/>
      <c r="WNX56" s="236"/>
      <c r="WNY56" s="236"/>
      <c r="WNZ56" s="236"/>
      <c r="WOA56" s="236"/>
      <c r="WOB56" s="236"/>
      <c r="WOC56" s="236"/>
      <c r="WOD56" s="236"/>
      <c r="WOE56" s="236"/>
      <c r="WOF56" s="236"/>
      <c r="WOG56" s="236"/>
      <c r="WOH56" s="236"/>
      <c r="WOI56" s="236"/>
      <c r="WOJ56" s="236"/>
      <c r="WOK56" s="236"/>
      <c r="WOL56" s="236"/>
      <c r="WOM56" s="236"/>
      <c r="WON56" s="236"/>
      <c r="WOO56" s="236"/>
      <c r="WOP56" s="236"/>
      <c r="WOQ56" s="236"/>
      <c r="WOR56" s="236"/>
      <c r="WOS56" s="236"/>
      <c r="WOT56" s="236"/>
      <c r="WOU56" s="236"/>
      <c r="WOV56" s="236"/>
      <c r="WOW56" s="236"/>
      <c r="WOX56" s="236"/>
      <c r="WOY56" s="236"/>
      <c r="WOZ56" s="236"/>
      <c r="WPA56" s="236"/>
      <c r="WPB56" s="236"/>
      <c r="WPC56" s="236"/>
      <c r="WPD56" s="236"/>
      <c r="WPE56" s="236"/>
      <c r="WPF56" s="236"/>
      <c r="WPG56" s="236"/>
      <c r="WPH56" s="236"/>
      <c r="WPI56" s="236"/>
      <c r="WPJ56" s="236"/>
      <c r="WPK56" s="236"/>
      <c r="WPL56" s="236"/>
      <c r="WPM56" s="236"/>
      <c r="WPN56" s="236"/>
      <c r="WPO56" s="236"/>
      <c r="WPP56" s="236"/>
      <c r="WPQ56" s="236"/>
      <c r="WPR56" s="236"/>
      <c r="WPS56" s="236"/>
      <c r="WPT56" s="236"/>
      <c r="WPU56" s="236"/>
      <c r="WPV56" s="236"/>
      <c r="WPW56" s="236"/>
      <c r="WPX56" s="236"/>
      <c r="WPY56" s="236"/>
      <c r="WPZ56" s="236"/>
      <c r="WQA56" s="236"/>
      <c r="WQB56" s="236"/>
      <c r="WQC56" s="236"/>
      <c r="WQD56" s="236"/>
      <c r="WQE56" s="236"/>
      <c r="WQF56" s="236"/>
      <c r="WQG56" s="236"/>
      <c r="WQH56" s="236"/>
      <c r="WQI56" s="236"/>
      <c r="WQJ56" s="236"/>
      <c r="WQK56" s="236"/>
      <c r="WQL56" s="236"/>
      <c r="WQM56" s="236"/>
      <c r="WQN56" s="236"/>
      <c r="WQO56" s="236"/>
      <c r="WQP56" s="236"/>
      <c r="WQQ56" s="236"/>
      <c r="WQR56" s="236"/>
      <c r="WQS56" s="236"/>
      <c r="WQT56" s="236"/>
      <c r="WQU56" s="236"/>
      <c r="WQV56" s="236"/>
      <c r="WQW56" s="236"/>
      <c r="WQX56" s="236"/>
      <c r="WQY56" s="236"/>
      <c r="WQZ56" s="236"/>
      <c r="WRA56" s="236"/>
      <c r="WRB56" s="236"/>
      <c r="WRC56" s="236"/>
      <c r="WRD56" s="236"/>
      <c r="WRE56" s="236"/>
      <c r="WRF56" s="236"/>
      <c r="WRG56" s="236"/>
      <c r="WRH56" s="236"/>
      <c r="WRI56" s="236"/>
      <c r="WRJ56" s="236"/>
      <c r="WRK56" s="236"/>
      <c r="WRL56" s="236"/>
      <c r="WRM56" s="236"/>
      <c r="WRN56" s="236"/>
      <c r="WRO56" s="236"/>
      <c r="WRP56" s="236"/>
      <c r="WRQ56" s="236"/>
      <c r="WRR56" s="236"/>
      <c r="WRS56" s="236"/>
      <c r="WRT56" s="236"/>
      <c r="WRU56" s="236"/>
      <c r="WRV56" s="236"/>
      <c r="WRW56" s="236"/>
      <c r="WRX56" s="236"/>
      <c r="WRY56" s="236"/>
      <c r="WRZ56" s="236"/>
      <c r="WSA56" s="236"/>
      <c r="WSB56" s="236"/>
      <c r="WSC56" s="236"/>
      <c r="WSD56" s="236"/>
      <c r="WSE56" s="236"/>
      <c r="WSF56" s="236"/>
      <c r="WSG56" s="236"/>
      <c r="WSH56" s="236"/>
      <c r="WSI56" s="236"/>
      <c r="WSJ56" s="236"/>
      <c r="WSK56" s="236"/>
      <c r="WSL56" s="236"/>
      <c r="WSM56" s="236"/>
      <c r="WSN56" s="236"/>
      <c r="WSO56" s="236"/>
      <c r="WSP56" s="236"/>
      <c r="WSQ56" s="236"/>
      <c r="WSR56" s="236"/>
      <c r="WSS56" s="236"/>
      <c r="WST56" s="236"/>
      <c r="WSU56" s="236"/>
      <c r="WSV56" s="236"/>
      <c r="WSW56" s="236"/>
      <c r="WSX56" s="236"/>
      <c r="WSY56" s="236"/>
      <c r="WSZ56" s="236"/>
      <c r="WTA56" s="236"/>
      <c r="WTB56" s="236"/>
      <c r="WTC56" s="236"/>
      <c r="WTD56" s="236"/>
      <c r="WTE56" s="236"/>
      <c r="WTF56" s="236"/>
      <c r="WTG56" s="236"/>
      <c r="WTH56" s="236"/>
      <c r="WTI56" s="236"/>
      <c r="WTJ56" s="236"/>
      <c r="WTK56" s="236"/>
      <c r="WTL56" s="236"/>
      <c r="WTM56" s="236"/>
      <c r="WTN56" s="236"/>
      <c r="WTO56" s="236"/>
      <c r="WTP56" s="236"/>
      <c r="WTQ56" s="236"/>
      <c r="WTR56" s="236"/>
      <c r="WTS56" s="236"/>
      <c r="WTT56" s="236"/>
      <c r="WTU56" s="236"/>
      <c r="WTV56" s="236"/>
      <c r="WTW56" s="236"/>
      <c r="WTX56" s="236"/>
      <c r="WTY56" s="236"/>
      <c r="WTZ56" s="236"/>
      <c r="WUA56" s="236"/>
      <c r="WUB56" s="236"/>
      <c r="WUC56" s="236"/>
      <c r="WUD56" s="236"/>
      <c r="WUE56" s="236"/>
      <c r="WUF56" s="236"/>
      <c r="WUG56" s="236"/>
      <c r="WUH56" s="236"/>
      <c r="WUI56" s="236"/>
      <c r="WUJ56" s="236"/>
      <c r="WUK56" s="236"/>
      <c r="WUL56" s="236"/>
      <c r="WUM56" s="236"/>
      <c r="WUN56" s="236"/>
      <c r="WUO56" s="236"/>
      <c r="WUP56" s="236"/>
      <c r="WUQ56" s="236"/>
      <c r="WUR56" s="236"/>
      <c r="WUS56" s="236"/>
      <c r="WUT56" s="236"/>
      <c r="WUU56" s="236"/>
      <c r="WUV56" s="236"/>
      <c r="WUW56" s="236"/>
      <c r="WUX56" s="236"/>
      <c r="WUY56" s="236"/>
      <c r="WUZ56" s="236"/>
      <c r="WVA56" s="236"/>
      <c r="WVB56" s="236"/>
      <c r="WVC56" s="236"/>
      <c r="WVD56" s="236"/>
      <c r="WVE56" s="236"/>
      <c r="WVF56" s="236"/>
      <c r="WVG56" s="236"/>
      <c r="WVH56" s="236"/>
      <c r="WVI56" s="236"/>
      <c r="WVJ56" s="236"/>
      <c r="WVK56" s="236"/>
      <c r="WVL56" s="236"/>
      <c r="WVM56" s="236"/>
      <c r="WVN56" s="236"/>
      <c r="WVO56" s="236"/>
      <c r="WVP56" s="236"/>
      <c r="WVQ56" s="236"/>
      <c r="WVR56" s="236"/>
      <c r="WVS56" s="236"/>
      <c r="WVT56" s="236"/>
      <c r="WVU56" s="236"/>
      <c r="WVV56" s="236"/>
      <c r="WVW56" s="236"/>
      <c r="WVX56" s="236"/>
      <c r="WVY56" s="236"/>
      <c r="WVZ56" s="236"/>
      <c r="WWA56" s="236"/>
      <c r="WWB56" s="236"/>
      <c r="WWC56" s="236"/>
      <c r="WWD56" s="236"/>
      <c r="WWE56" s="236"/>
      <c r="WWF56" s="236"/>
      <c r="WWG56" s="236"/>
      <c r="WWH56" s="236"/>
      <c r="WWI56" s="236"/>
      <c r="WWJ56" s="236"/>
      <c r="WWK56" s="236"/>
      <c r="WWL56" s="236"/>
      <c r="WWM56" s="236"/>
      <c r="WWN56" s="236"/>
      <c r="WWO56" s="236"/>
      <c r="WWP56" s="236"/>
      <c r="WWQ56" s="236"/>
      <c r="WWR56" s="236"/>
      <c r="WWS56" s="236"/>
      <c r="WWT56" s="236"/>
      <c r="WWU56" s="236"/>
      <c r="WWV56" s="236"/>
      <c r="WWW56" s="236"/>
      <c r="WWX56" s="236"/>
      <c r="WWY56" s="236"/>
      <c r="WWZ56" s="236"/>
      <c r="WXA56" s="236"/>
      <c r="WXB56" s="236"/>
      <c r="WXC56" s="236"/>
      <c r="WXD56" s="236"/>
      <c r="WXE56" s="236"/>
      <c r="WXF56" s="236"/>
      <c r="WXG56" s="236"/>
      <c r="WXH56" s="236"/>
      <c r="WXI56" s="236"/>
      <c r="WXJ56" s="236"/>
      <c r="WXK56" s="236"/>
      <c r="WXL56" s="236"/>
      <c r="WXM56" s="236"/>
      <c r="WXN56" s="236"/>
      <c r="WXO56" s="236"/>
      <c r="WXP56" s="236"/>
      <c r="WXQ56" s="236"/>
      <c r="WXR56" s="236"/>
      <c r="WXS56" s="236"/>
      <c r="WXT56" s="236"/>
      <c r="WXU56" s="236"/>
      <c r="WXV56" s="236"/>
      <c r="WXW56" s="236"/>
      <c r="WXX56" s="236"/>
      <c r="WXY56" s="236"/>
      <c r="WXZ56" s="236"/>
      <c r="WYA56" s="236"/>
      <c r="WYB56" s="236"/>
      <c r="WYC56" s="236"/>
      <c r="WYD56" s="236"/>
      <c r="WYE56" s="236"/>
      <c r="WYF56" s="236"/>
      <c r="WYG56" s="236"/>
      <c r="WYH56" s="236"/>
      <c r="WYI56" s="236"/>
      <c r="WYJ56" s="236"/>
      <c r="WYK56" s="236"/>
      <c r="WYL56" s="236"/>
      <c r="WYM56" s="236"/>
      <c r="WYN56" s="236"/>
      <c r="WYO56" s="236"/>
      <c r="WYP56" s="236"/>
      <c r="WYQ56" s="236"/>
      <c r="WYR56" s="236"/>
      <c r="WYS56" s="236"/>
      <c r="WYT56" s="236"/>
      <c r="WYU56" s="236"/>
      <c r="WYV56" s="236"/>
      <c r="WYW56" s="236"/>
      <c r="WYX56" s="236"/>
      <c r="WYY56" s="236"/>
      <c r="WYZ56" s="236"/>
      <c r="WZA56" s="236"/>
      <c r="WZB56" s="236"/>
      <c r="WZC56" s="236"/>
      <c r="WZD56" s="236"/>
      <c r="WZE56" s="236"/>
      <c r="WZF56" s="236"/>
      <c r="WZG56" s="236"/>
      <c r="WZH56" s="236"/>
      <c r="WZI56" s="236"/>
      <c r="WZJ56" s="236"/>
      <c r="WZK56" s="236"/>
      <c r="WZL56" s="236"/>
      <c r="WZM56" s="236"/>
      <c r="WZN56" s="236"/>
      <c r="WZO56" s="236"/>
      <c r="WZP56" s="236"/>
      <c r="WZQ56" s="236"/>
      <c r="WZR56" s="236"/>
      <c r="WZS56" s="236"/>
      <c r="WZT56" s="236"/>
      <c r="WZU56" s="236"/>
      <c r="WZV56" s="236"/>
      <c r="WZW56" s="236"/>
      <c r="WZX56" s="236"/>
      <c r="WZY56" s="236"/>
      <c r="WZZ56" s="236"/>
      <c r="XAA56" s="236"/>
      <c r="XAB56" s="236"/>
      <c r="XAC56" s="236"/>
      <c r="XAD56" s="236"/>
      <c r="XAE56" s="236"/>
      <c r="XAF56" s="236"/>
      <c r="XAG56" s="236"/>
      <c r="XAH56" s="236"/>
      <c r="XAI56" s="236"/>
      <c r="XAJ56" s="236"/>
      <c r="XAK56" s="236"/>
      <c r="XAL56" s="236"/>
      <c r="XAM56" s="236"/>
      <c r="XAN56" s="236"/>
      <c r="XAO56" s="236"/>
      <c r="XAP56" s="236"/>
      <c r="XAQ56" s="236"/>
      <c r="XAR56" s="236"/>
      <c r="XAS56" s="236"/>
      <c r="XAT56" s="236"/>
      <c r="XAU56" s="236"/>
      <c r="XAV56" s="236"/>
      <c r="XAW56" s="236"/>
      <c r="XAX56" s="236"/>
      <c r="XAY56" s="236"/>
      <c r="XAZ56" s="236"/>
      <c r="XBA56" s="236"/>
      <c r="XBB56" s="236"/>
      <c r="XBC56" s="236"/>
      <c r="XBD56" s="236"/>
      <c r="XBE56" s="236"/>
      <c r="XBF56" s="236"/>
      <c r="XBG56" s="236"/>
      <c r="XBH56" s="236"/>
      <c r="XBI56" s="236"/>
      <c r="XBJ56" s="236"/>
      <c r="XBK56" s="236"/>
      <c r="XBL56" s="236"/>
      <c r="XBM56" s="236"/>
      <c r="XBN56" s="236"/>
      <c r="XBO56" s="236"/>
      <c r="XBP56" s="236"/>
      <c r="XBQ56" s="236"/>
      <c r="XBR56" s="236"/>
      <c r="XBS56" s="236"/>
      <c r="XBT56" s="236"/>
      <c r="XBU56" s="236"/>
      <c r="XBV56" s="236"/>
      <c r="XBW56" s="236"/>
      <c r="XBX56" s="236"/>
      <c r="XBY56" s="236"/>
      <c r="XBZ56" s="236"/>
      <c r="XCA56" s="236"/>
      <c r="XCB56" s="236"/>
      <c r="XCC56" s="236"/>
      <c r="XCD56" s="236"/>
      <c r="XCE56" s="236"/>
      <c r="XCF56" s="236"/>
      <c r="XCG56" s="236"/>
      <c r="XCH56" s="236"/>
      <c r="XCI56" s="236"/>
      <c r="XCJ56" s="236"/>
      <c r="XCK56" s="236"/>
      <c r="XCL56" s="236"/>
      <c r="XCM56" s="236"/>
      <c r="XCN56" s="236"/>
      <c r="XCO56" s="236"/>
      <c r="XCP56" s="236"/>
      <c r="XCQ56" s="236"/>
      <c r="XCR56" s="236"/>
      <c r="XCS56" s="236"/>
      <c r="XCT56" s="236"/>
      <c r="XCU56" s="236"/>
      <c r="XCV56" s="236"/>
      <c r="XCW56" s="236"/>
      <c r="XCX56" s="236"/>
      <c r="XCY56" s="236"/>
      <c r="XCZ56" s="236"/>
      <c r="XDA56" s="236"/>
      <c r="XDB56" s="236"/>
      <c r="XDC56" s="236"/>
      <c r="XDD56" s="236"/>
      <c r="XDE56" s="236"/>
      <c r="XDF56" s="236"/>
      <c r="XDG56" s="236"/>
      <c r="XDH56" s="236"/>
      <c r="XDI56" s="236"/>
      <c r="XDJ56" s="236"/>
      <c r="XDK56" s="236"/>
      <c r="XDL56" s="236"/>
      <c r="XDM56" s="236"/>
      <c r="XDN56" s="236"/>
      <c r="XDO56" s="236"/>
      <c r="XDP56" s="236"/>
      <c r="XDQ56" s="236"/>
      <c r="XDR56" s="236"/>
      <c r="XDS56" s="236"/>
      <c r="XDT56" s="236"/>
      <c r="XDU56" s="236"/>
      <c r="XDV56" s="236"/>
      <c r="XDW56" s="236"/>
      <c r="XDX56" s="236"/>
      <c r="XDY56" s="236"/>
      <c r="XDZ56" s="236"/>
      <c r="XEA56" s="236"/>
      <c r="XEB56" s="236"/>
      <c r="XEC56" s="236"/>
      <c r="XED56" s="236"/>
      <c r="XEE56" s="236"/>
      <c r="XEF56" s="236"/>
      <c r="XEG56" s="236"/>
      <c r="XEH56" s="236"/>
      <c r="XEI56" s="236"/>
      <c r="XEJ56" s="236"/>
      <c r="XEK56" s="236"/>
      <c r="XEL56" s="236"/>
      <c r="XEM56" s="236"/>
      <c r="XEN56" s="236"/>
      <c r="XEO56" s="236"/>
      <c r="XEP56" s="236"/>
      <c r="XEQ56" s="236"/>
      <c r="XER56" s="236"/>
      <c r="XES56" s="237"/>
    </row>
  </sheetData>
  <mergeCells count="3">
    <mergeCell ref="A1:I1"/>
    <mergeCell ref="B55:G55"/>
    <mergeCell ref="A56:I56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ES13"/>
  <sheetViews>
    <sheetView workbookViewId="0">
      <selection activeCell="G15" sqref="G15"/>
    </sheetView>
  </sheetViews>
  <sheetFormatPr defaultColWidth="9" defaultRowHeight="15"/>
  <cols>
    <col min="1" max="1" width="5.6640625" style="249" customWidth="1"/>
    <col min="2" max="2" width="25.77734375" style="240" customWidth="1"/>
    <col min="3" max="3" width="19.109375" style="240" customWidth="1"/>
    <col min="4" max="4" width="5" style="239" bestFit="1" customWidth="1"/>
    <col min="5" max="5" width="11.109375" style="249" customWidth="1"/>
    <col min="6" max="6" width="11.77734375" style="240" customWidth="1"/>
    <col min="7" max="7" width="9.33203125" style="239" bestFit="1" customWidth="1"/>
    <col min="8" max="8" width="11.44140625" style="241" customWidth="1"/>
    <col min="9" max="9" width="13.109375" style="242" customWidth="1"/>
    <col min="10" max="10" width="9.77734375" style="239" customWidth="1"/>
    <col min="11" max="16372" width="9" style="240"/>
    <col min="16373" max="16373" width="9" style="243"/>
  </cols>
  <sheetData>
    <row r="1" spans="1:16373" s="177" customFormat="1" ht="30.75" customHeight="1">
      <c r="A1" s="324"/>
      <c r="B1" s="324"/>
      <c r="C1" s="324"/>
      <c r="D1" s="324"/>
      <c r="E1" s="324"/>
      <c r="F1" s="324"/>
      <c r="G1" s="324"/>
      <c r="H1" s="324"/>
      <c r="I1" s="324"/>
      <c r="J1" s="201"/>
    </row>
    <row r="2" spans="1:16373" s="30" customFormat="1" ht="27.6" customHeight="1">
      <c r="A2" s="288" t="s">
        <v>0</v>
      </c>
      <c r="B2" s="274" t="s">
        <v>9</v>
      </c>
      <c r="C2" s="56" t="s">
        <v>114</v>
      </c>
      <c r="D2" s="68" t="s">
        <v>7</v>
      </c>
      <c r="E2" s="288" t="s">
        <v>10</v>
      </c>
      <c r="F2" s="288" t="s">
        <v>247</v>
      </c>
      <c r="G2" s="68" t="s">
        <v>248</v>
      </c>
      <c r="H2" s="68" t="s">
        <v>115</v>
      </c>
      <c r="I2" s="68" t="s">
        <v>116</v>
      </c>
      <c r="J2" s="69" t="s">
        <v>3</v>
      </c>
    </row>
    <row r="3" spans="1:16373" s="229" customFormat="1" ht="15.6">
      <c r="A3" s="248"/>
      <c r="B3" s="226"/>
      <c r="C3" s="292"/>
      <c r="D3" s="228"/>
      <c r="E3" s="255"/>
      <c r="F3" s="232"/>
      <c r="G3" s="112"/>
      <c r="H3" s="111"/>
      <c r="I3" s="111"/>
      <c r="J3" s="227"/>
    </row>
    <row r="4" spans="1:16373" s="158" customFormat="1" ht="14.4">
      <c r="A4" s="246">
        <v>1</v>
      </c>
      <c r="B4" s="112" t="s">
        <v>542</v>
      </c>
      <c r="C4" s="112" t="s">
        <v>546</v>
      </c>
      <c r="D4" s="256" t="s">
        <v>16</v>
      </c>
      <c r="E4" s="257">
        <v>40</v>
      </c>
      <c r="F4" s="112"/>
      <c r="G4" s="112"/>
      <c r="H4" s="111">
        <f t="shared" ref="H4:H10" si="0">F4+G4</f>
        <v>0</v>
      </c>
      <c r="I4" s="111">
        <f t="shared" ref="I4:I10" si="1">H4*E4</f>
        <v>0</v>
      </c>
      <c r="J4" s="231"/>
    </row>
    <row r="5" spans="1:16373" s="221" customFormat="1" ht="15.9" customHeight="1">
      <c r="A5" s="246">
        <v>2</v>
      </c>
      <c r="B5" s="112" t="s">
        <v>543</v>
      </c>
      <c r="C5" s="112" t="s">
        <v>546</v>
      </c>
      <c r="D5" s="256" t="s">
        <v>16</v>
      </c>
      <c r="E5" s="257">
        <v>260</v>
      </c>
      <c r="F5" s="112"/>
      <c r="G5" s="112"/>
      <c r="H5" s="111">
        <f t="shared" si="0"/>
        <v>0</v>
      </c>
      <c r="I5" s="111">
        <f t="shared" si="1"/>
        <v>0</v>
      </c>
      <c r="J5" s="218"/>
    </row>
    <row r="6" spans="1:16373" s="221" customFormat="1" ht="15.9" customHeight="1">
      <c r="A6" s="246">
        <v>3</v>
      </c>
      <c r="B6" s="112" t="s">
        <v>543</v>
      </c>
      <c r="C6" s="112" t="s">
        <v>547</v>
      </c>
      <c r="D6" s="256" t="s">
        <v>16</v>
      </c>
      <c r="E6" s="257">
        <v>380</v>
      </c>
      <c r="F6" s="112"/>
      <c r="G6" s="112"/>
      <c r="H6" s="111">
        <f t="shared" si="0"/>
        <v>0</v>
      </c>
      <c r="I6" s="111">
        <f t="shared" si="1"/>
        <v>0</v>
      </c>
      <c r="J6" s="218"/>
    </row>
    <row r="7" spans="1:16373" s="221" customFormat="1" ht="15.9" customHeight="1">
      <c r="A7" s="246">
        <v>4</v>
      </c>
      <c r="B7" s="112" t="s">
        <v>544</v>
      </c>
      <c r="C7" s="112" t="s">
        <v>547</v>
      </c>
      <c r="D7" s="256" t="s">
        <v>209</v>
      </c>
      <c r="E7" s="257">
        <v>20</v>
      </c>
      <c r="F7" s="112"/>
      <c r="G7" s="112"/>
      <c r="H7" s="111">
        <f t="shared" si="0"/>
        <v>0</v>
      </c>
      <c r="I7" s="111">
        <f t="shared" si="1"/>
        <v>0</v>
      </c>
      <c r="J7" s="218"/>
    </row>
    <row r="8" spans="1:16373" s="221" customFormat="1" ht="15.9" customHeight="1">
      <c r="A8" s="246">
        <v>5</v>
      </c>
      <c r="B8" s="112" t="s">
        <v>549</v>
      </c>
      <c r="C8" s="112" t="s">
        <v>550</v>
      </c>
      <c r="D8" s="256" t="s">
        <v>16</v>
      </c>
      <c r="E8" s="257">
        <f>SUM(1051+28+129+96+8+72*3)/4*60+76*50+50</f>
        <v>26770</v>
      </c>
      <c r="F8" s="112"/>
      <c r="G8" s="112"/>
      <c r="H8" s="111">
        <f t="shared" si="0"/>
        <v>0</v>
      </c>
      <c r="I8" s="111">
        <f t="shared" si="1"/>
        <v>0</v>
      </c>
      <c r="J8" s="218"/>
    </row>
    <row r="9" spans="1:16373" s="221" customFormat="1" ht="15.9" customHeight="1">
      <c r="A9" s="246">
        <v>6</v>
      </c>
      <c r="B9" s="112" t="s">
        <v>549</v>
      </c>
      <c r="C9" s="112" t="s">
        <v>551</v>
      </c>
      <c r="D9" s="256" t="s">
        <v>16</v>
      </c>
      <c r="E9" s="257">
        <v>3500</v>
      </c>
      <c r="F9" s="112"/>
      <c r="G9" s="112"/>
      <c r="H9" s="111">
        <f t="shared" si="0"/>
        <v>0</v>
      </c>
      <c r="I9" s="111">
        <f t="shared" si="1"/>
        <v>0</v>
      </c>
      <c r="J9" s="218"/>
    </row>
    <row r="10" spans="1:16373" s="221" customFormat="1" ht="15.9" customHeight="1">
      <c r="A10" s="246">
        <v>7</v>
      </c>
      <c r="B10" s="112" t="s">
        <v>545</v>
      </c>
      <c r="C10" s="112" t="s">
        <v>548</v>
      </c>
      <c r="D10" s="256" t="s">
        <v>516</v>
      </c>
      <c r="E10" s="257">
        <v>1</v>
      </c>
      <c r="F10" s="258"/>
      <c r="G10" s="112"/>
      <c r="H10" s="111">
        <f t="shared" si="0"/>
        <v>0</v>
      </c>
      <c r="I10" s="111">
        <f t="shared" si="1"/>
        <v>0</v>
      </c>
      <c r="J10" s="218"/>
    </row>
    <row r="11" spans="1:16373" s="221" customFormat="1" ht="15.9" customHeight="1">
      <c r="A11" s="246"/>
      <c r="B11" s="217"/>
      <c r="C11" s="217"/>
      <c r="D11" s="220"/>
      <c r="E11" s="254"/>
      <c r="F11" s="219"/>
      <c r="G11" s="112"/>
      <c r="H11" s="111"/>
      <c r="I11" s="111"/>
      <c r="J11" s="218"/>
    </row>
    <row r="12" spans="1:16373" s="235" customFormat="1" ht="15.9" customHeight="1">
      <c r="A12" s="294"/>
      <c r="B12" s="325" t="s">
        <v>535</v>
      </c>
      <c r="C12" s="325"/>
      <c r="D12" s="325"/>
      <c r="E12" s="325"/>
      <c r="F12" s="325"/>
      <c r="G12" s="325"/>
      <c r="H12" s="219">
        <f>SUM(I4:I10)</f>
        <v>0</v>
      </c>
      <c r="I12" s="233"/>
      <c r="J12" s="295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  <c r="IW12" s="234"/>
      <c r="IX12" s="234"/>
      <c r="IY12" s="234"/>
      <c r="IZ12" s="234"/>
      <c r="JA12" s="234"/>
      <c r="JB12" s="234"/>
      <c r="JC12" s="234"/>
      <c r="JD12" s="234"/>
      <c r="JE12" s="234"/>
      <c r="JF12" s="234"/>
      <c r="JG12" s="234"/>
      <c r="JH12" s="234"/>
      <c r="JI12" s="234"/>
      <c r="JJ12" s="234"/>
      <c r="JK12" s="234"/>
      <c r="JL12" s="234"/>
      <c r="JM12" s="234"/>
      <c r="JN12" s="234"/>
      <c r="JO12" s="234"/>
      <c r="JP12" s="234"/>
      <c r="JQ12" s="234"/>
      <c r="JR12" s="234"/>
      <c r="JS12" s="234"/>
      <c r="JT12" s="234"/>
      <c r="JU12" s="234"/>
      <c r="JV12" s="234"/>
      <c r="JW12" s="234"/>
      <c r="JX12" s="234"/>
      <c r="JY12" s="234"/>
      <c r="JZ12" s="234"/>
      <c r="KA12" s="234"/>
      <c r="KB12" s="234"/>
      <c r="KC12" s="234"/>
      <c r="KD12" s="234"/>
      <c r="KE12" s="234"/>
      <c r="KF12" s="234"/>
      <c r="KG12" s="234"/>
      <c r="KH12" s="234"/>
      <c r="KI12" s="234"/>
      <c r="KJ12" s="234"/>
      <c r="KK12" s="234"/>
      <c r="KL12" s="234"/>
      <c r="KM12" s="234"/>
      <c r="KN12" s="234"/>
      <c r="KO12" s="234"/>
      <c r="KP12" s="234"/>
      <c r="KQ12" s="234"/>
      <c r="KR12" s="234"/>
      <c r="KS12" s="234"/>
      <c r="KT12" s="234"/>
      <c r="KU12" s="234"/>
      <c r="KV12" s="234"/>
      <c r="KW12" s="234"/>
      <c r="KX12" s="234"/>
      <c r="KY12" s="234"/>
      <c r="KZ12" s="234"/>
      <c r="LA12" s="234"/>
      <c r="LB12" s="234"/>
      <c r="LC12" s="234"/>
      <c r="LD12" s="234"/>
      <c r="LE12" s="234"/>
      <c r="LF12" s="234"/>
      <c r="LG12" s="234"/>
      <c r="LH12" s="234"/>
      <c r="LI12" s="234"/>
      <c r="LJ12" s="234"/>
      <c r="LK12" s="234"/>
      <c r="LL12" s="234"/>
      <c r="LM12" s="234"/>
      <c r="LN12" s="234"/>
      <c r="LO12" s="234"/>
      <c r="LP12" s="234"/>
      <c r="LQ12" s="234"/>
      <c r="LR12" s="234"/>
      <c r="LS12" s="234"/>
      <c r="LT12" s="234"/>
      <c r="LU12" s="234"/>
      <c r="LV12" s="234"/>
      <c r="LW12" s="234"/>
      <c r="LX12" s="234"/>
      <c r="LY12" s="234"/>
      <c r="LZ12" s="234"/>
      <c r="MA12" s="234"/>
      <c r="MB12" s="234"/>
      <c r="MC12" s="234"/>
      <c r="MD12" s="234"/>
      <c r="ME12" s="234"/>
      <c r="MF12" s="234"/>
      <c r="MG12" s="234"/>
      <c r="MH12" s="234"/>
      <c r="MI12" s="234"/>
      <c r="MJ12" s="234"/>
      <c r="MK12" s="234"/>
      <c r="ML12" s="234"/>
      <c r="MM12" s="234"/>
      <c r="MN12" s="234"/>
      <c r="MO12" s="234"/>
      <c r="MP12" s="234"/>
      <c r="MQ12" s="234"/>
      <c r="MR12" s="234"/>
      <c r="MS12" s="234"/>
      <c r="MT12" s="234"/>
      <c r="MU12" s="234"/>
      <c r="MV12" s="234"/>
      <c r="MW12" s="234"/>
      <c r="MX12" s="234"/>
      <c r="MY12" s="234"/>
      <c r="MZ12" s="234"/>
      <c r="NA12" s="234"/>
      <c r="NB12" s="234"/>
      <c r="NC12" s="234"/>
      <c r="ND12" s="234"/>
      <c r="NE12" s="234"/>
      <c r="NF12" s="234"/>
      <c r="NG12" s="234"/>
      <c r="NH12" s="234"/>
      <c r="NI12" s="234"/>
      <c r="NJ12" s="234"/>
      <c r="NK12" s="234"/>
      <c r="NL12" s="234"/>
      <c r="NM12" s="234"/>
      <c r="NN12" s="234"/>
      <c r="NO12" s="234"/>
      <c r="NP12" s="234"/>
      <c r="NQ12" s="234"/>
      <c r="NR12" s="234"/>
      <c r="NS12" s="234"/>
      <c r="NT12" s="234"/>
      <c r="NU12" s="234"/>
      <c r="NV12" s="234"/>
      <c r="NW12" s="234"/>
      <c r="NX12" s="234"/>
      <c r="NY12" s="234"/>
      <c r="NZ12" s="234"/>
      <c r="OA12" s="234"/>
      <c r="OB12" s="234"/>
      <c r="OC12" s="234"/>
      <c r="OD12" s="234"/>
      <c r="OE12" s="234"/>
      <c r="OF12" s="234"/>
      <c r="OG12" s="234"/>
      <c r="OH12" s="234"/>
      <c r="OI12" s="234"/>
      <c r="OJ12" s="234"/>
      <c r="OK12" s="234"/>
      <c r="OL12" s="234"/>
      <c r="OM12" s="234"/>
      <c r="ON12" s="234"/>
      <c r="OO12" s="234"/>
      <c r="OP12" s="234"/>
      <c r="OQ12" s="234"/>
      <c r="OR12" s="234"/>
      <c r="OS12" s="234"/>
      <c r="OT12" s="234"/>
      <c r="OU12" s="234"/>
      <c r="OV12" s="234"/>
      <c r="OW12" s="234"/>
      <c r="OX12" s="234"/>
      <c r="OY12" s="234"/>
      <c r="OZ12" s="234"/>
      <c r="PA12" s="234"/>
      <c r="PB12" s="234"/>
      <c r="PC12" s="234"/>
      <c r="PD12" s="234"/>
      <c r="PE12" s="234"/>
      <c r="PF12" s="234"/>
      <c r="PG12" s="234"/>
      <c r="PH12" s="234"/>
      <c r="PI12" s="234"/>
      <c r="PJ12" s="234"/>
      <c r="PK12" s="234"/>
      <c r="PL12" s="234"/>
      <c r="PM12" s="234"/>
      <c r="PN12" s="234"/>
      <c r="PO12" s="234"/>
      <c r="PP12" s="234"/>
      <c r="PQ12" s="234"/>
      <c r="PR12" s="234"/>
      <c r="PS12" s="234"/>
      <c r="PT12" s="234"/>
      <c r="PU12" s="234"/>
      <c r="PV12" s="234"/>
      <c r="PW12" s="234"/>
      <c r="PX12" s="234"/>
      <c r="PY12" s="234"/>
      <c r="PZ12" s="234"/>
      <c r="QA12" s="234"/>
      <c r="QB12" s="234"/>
      <c r="QC12" s="234"/>
      <c r="QD12" s="234"/>
      <c r="QE12" s="234"/>
      <c r="QF12" s="234"/>
      <c r="QG12" s="234"/>
      <c r="QH12" s="234"/>
      <c r="QI12" s="234"/>
      <c r="QJ12" s="234"/>
      <c r="QK12" s="234"/>
      <c r="QL12" s="234"/>
      <c r="QM12" s="234"/>
      <c r="QN12" s="234"/>
      <c r="QO12" s="234"/>
      <c r="QP12" s="234"/>
      <c r="QQ12" s="234"/>
      <c r="QR12" s="234"/>
      <c r="QS12" s="234"/>
      <c r="QT12" s="234"/>
      <c r="QU12" s="234"/>
      <c r="QV12" s="234"/>
      <c r="QW12" s="234"/>
      <c r="QX12" s="234"/>
      <c r="QY12" s="234"/>
      <c r="QZ12" s="234"/>
      <c r="RA12" s="234"/>
      <c r="RB12" s="234"/>
      <c r="RC12" s="234"/>
      <c r="RD12" s="234"/>
      <c r="RE12" s="234"/>
      <c r="RF12" s="234"/>
      <c r="RG12" s="234"/>
      <c r="RH12" s="234"/>
      <c r="RI12" s="234"/>
      <c r="RJ12" s="234"/>
      <c r="RK12" s="234"/>
      <c r="RL12" s="234"/>
      <c r="RM12" s="234"/>
      <c r="RN12" s="234"/>
      <c r="RO12" s="234"/>
      <c r="RP12" s="234"/>
      <c r="RQ12" s="234"/>
      <c r="RR12" s="234"/>
      <c r="RS12" s="234"/>
      <c r="RT12" s="234"/>
      <c r="RU12" s="234"/>
      <c r="RV12" s="234"/>
      <c r="RW12" s="234"/>
      <c r="RX12" s="234"/>
      <c r="RY12" s="234"/>
      <c r="RZ12" s="234"/>
      <c r="SA12" s="234"/>
      <c r="SB12" s="234"/>
      <c r="SC12" s="234"/>
      <c r="SD12" s="234"/>
      <c r="SE12" s="234"/>
      <c r="SF12" s="234"/>
      <c r="SG12" s="234"/>
      <c r="SH12" s="234"/>
      <c r="SI12" s="234"/>
      <c r="SJ12" s="234"/>
      <c r="SK12" s="234"/>
      <c r="SL12" s="234"/>
      <c r="SM12" s="234"/>
      <c r="SN12" s="234"/>
      <c r="SO12" s="234"/>
      <c r="SP12" s="234"/>
      <c r="SQ12" s="234"/>
      <c r="SR12" s="234"/>
      <c r="SS12" s="234"/>
      <c r="ST12" s="234"/>
      <c r="SU12" s="234"/>
      <c r="SV12" s="234"/>
      <c r="SW12" s="234"/>
      <c r="SX12" s="234"/>
      <c r="SY12" s="234"/>
      <c r="SZ12" s="234"/>
      <c r="TA12" s="234"/>
      <c r="TB12" s="234"/>
      <c r="TC12" s="234"/>
      <c r="TD12" s="234"/>
      <c r="TE12" s="234"/>
      <c r="TF12" s="234"/>
      <c r="TG12" s="234"/>
      <c r="TH12" s="234"/>
      <c r="TI12" s="234"/>
      <c r="TJ12" s="234"/>
      <c r="TK12" s="234"/>
      <c r="TL12" s="234"/>
      <c r="TM12" s="234"/>
      <c r="TN12" s="234"/>
      <c r="TO12" s="234"/>
      <c r="TP12" s="234"/>
      <c r="TQ12" s="234"/>
      <c r="TR12" s="234"/>
      <c r="TS12" s="234"/>
      <c r="TT12" s="234"/>
      <c r="TU12" s="234"/>
      <c r="TV12" s="234"/>
      <c r="TW12" s="234"/>
      <c r="TX12" s="234"/>
      <c r="TY12" s="234"/>
      <c r="TZ12" s="234"/>
      <c r="UA12" s="234"/>
      <c r="UB12" s="234"/>
      <c r="UC12" s="234"/>
      <c r="UD12" s="234"/>
      <c r="UE12" s="234"/>
      <c r="UF12" s="234"/>
      <c r="UG12" s="234"/>
      <c r="UH12" s="234"/>
      <c r="UI12" s="234"/>
      <c r="UJ12" s="234"/>
      <c r="UK12" s="234"/>
      <c r="UL12" s="234"/>
      <c r="UM12" s="234"/>
      <c r="UN12" s="234"/>
      <c r="UO12" s="234"/>
      <c r="UP12" s="234"/>
      <c r="UQ12" s="234"/>
      <c r="UR12" s="234"/>
      <c r="US12" s="234"/>
      <c r="UT12" s="234"/>
      <c r="UU12" s="234"/>
      <c r="UV12" s="234"/>
      <c r="UW12" s="234"/>
      <c r="UX12" s="234"/>
      <c r="UY12" s="234"/>
      <c r="UZ12" s="234"/>
      <c r="VA12" s="234"/>
      <c r="VB12" s="234"/>
      <c r="VC12" s="234"/>
      <c r="VD12" s="234"/>
      <c r="VE12" s="234"/>
      <c r="VF12" s="234"/>
      <c r="VG12" s="234"/>
      <c r="VH12" s="234"/>
      <c r="VI12" s="234"/>
      <c r="VJ12" s="234"/>
      <c r="VK12" s="234"/>
      <c r="VL12" s="234"/>
      <c r="VM12" s="234"/>
      <c r="VN12" s="234"/>
      <c r="VO12" s="234"/>
      <c r="VP12" s="234"/>
      <c r="VQ12" s="234"/>
      <c r="VR12" s="234"/>
      <c r="VS12" s="234"/>
      <c r="VT12" s="234"/>
      <c r="VU12" s="234"/>
      <c r="VV12" s="234"/>
      <c r="VW12" s="234"/>
      <c r="VX12" s="234"/>
      <c r="VY12" s="234"/>
      <c r="VZ12" s="234"/>
      <c r="WA12" s="234"/>
      <c r="WB12" s="234"/>
      <c r="WC12" s="234"/>
      <c r="WD12" s="234"/>
      <c r="WE12" s="234"/>
      <c r="WF12" s="234"/>
      <c r="WG12" s="234"/>
      <c r="WH12" s="234"/>
      <c r="WI12" s="234"/>
      <c r="WJ12" s="234"/>
      <c r="WK12" s="234"/>
      <c r="WL12" s="234"/>
      <c r="WM12" s="234"/>
      <c r="WN12" s="234"/>
      <c r="WO12" s="234"/>
      <c r="WP12" s="234"/>
      <c r="WQ12" s="234"/>
      <c r="WR12" s="234"/>
      <c r="WS12" s="234"/>
      <c r="WT12" s="234"/>
      <c r="WU12" s="234"/>
      <c r="WV12" s="234"/>
      <c r="WW12" s="234"/>
      <c r="WX12" s="234"/>
      <c r="WY12" s="234"/>
      <c r="WZ12" s="234"/>
      <c r="XA12" s="234"/>
      <c r="XB12" s="234"/>
      <c r="XC12" s="234"/>
      <c r="XD12" s="234"/>
      <c r="XE12" s="234"/>
      <c r="XF12" s="234"/>
      <c r="XG12" s="234"/>
      <c r="XH12" s="234"/>
      <c r="XI12" s="234"/>
      <c r="XJ12" s="234"/>
      <c r="XK12" s="234"/>
      <c r="XL12" s="234"/>
      <c r="XM12" s="234"/>
      <c r="XN12" s="234"/>
      <c r="XO12" s="234"/>
      <c r="XP12" s="234"/>
      <c r="XQ12" s="234"/>
      <c r="XR12" s="234"/>
      <c r="XS12" s="234"/>
      <c r="XT12" s="234"/>
      <c r="XU12" s="234"/>
      <c r="XV12" s="234"/>
      <c r="XW12" s="234"/>
      <c r="XX12" s="234"/>
      <c r="XY12" s="234"/>
      <c r="XZ12" s="234"/>
      <c r="YA12" s="234"/>
      <c r="YB12" s="234"/>
      <c r="YC12" s="234"/>
      <c r="YD12" s="234"/>
      <c r="YE12" s="234"/>
      <c r="YF12" s="234"/>
      <c r="YG12" s="234"/>
      <c r="YH12" s="234"/>
      <c r="YI12" s="234"/>
      <c r="YJ12" s="234"/>
      <c r="YK12" s="234"/>
      <c r="YL12" s="234"/>
      <c r="YM12" s="234"/>
      <c r="YN12" s="234"/>
      <c r="YO12" s="234"/>
      <c r="YP12" s="234"/>
      <c r="YQ12" s="234"/>
      <c r="YR12" s="234"/>
      <c r="YS12" s="234"/>
      <c r="YT12" s="234"/>
      <c r="YU12" s="234"/>
      <c r="YV12" s="234"/>
      <c r="YW12" s="234"/>
      <c r="YX12" s="234"/>
      <c r="YY12" s="234"/>
      <c r="YZ12" s="234"/>
      <c r="ZA12" s="234"/>
      <c r="ZB12" s="234"/>
      <c r="ZC12" s="234"/>
      <c r="ZD12" s="234"/>
      <c r="ZE12" s="234"/>
      <c r="ZF12" s="234"/>
      <c r="ZG12" s="234"/>
      <c r="ZH12" s="234"/>
      <c r="ZI12" s="234"/>
      <c r="ZJ12" s="234"/>
      <c r="ZK12" s="234"/>
      <c r="ZL12" s="234"/>
      <c r="ZM12" s="234"/>
      <c r="ZN12" s="234"/>
      <c r="ZO12" s="234"/>
      <c r="ZP12" s="234"/>
      <c r="ZQ12" s="234"/>
      <c r="ZR12" s="234"/>
      <c r="ZS12" s="234"/>
      <c r="ZT12" s="234"/>
      <c r="ZU12" s="234"/>
      <c r="ZV12" s="234"/>
      <c r="ZW12" s="234"/>
      <c r="ZX12" s="234"/>
      <c r="ZY12" s="234"/>
      <c r="ZZ12" s="234"/>
      <c r="AAA12" s="234"/>
      <c r="AAB12" s="234"/>
      <c r="AAC12" s="234"/>
      <c r="AAD12" s="234"/>
      <c r="AAE12" s="234"/>
      <c r="AAF12" s="234"/>
      <c r="AAG12" s="234"/>
      <c r="AAH12" s="234"/>
      <c r="AAI12" s="234"/>
      <c r="AAJ12" s="234"/>
      <c r="AAK12" s="234"/>
      <c r="AAL12" s="234"/>
      <c r="AAM12" s="234"/>
      <c r="AAN12" s="234"/>
      <c r="AAO12" s="234"/>
      <c r="AAP12" s="234"/>
      <c r="AAQ12" s="234"/>
      <c r="AAR12" s="234"/>
      <c r="AAS12" s="234"/>
      <c r="AAT12" s="234"/>
      <c r="AAU12" s="234"/>
      <c r="AAV12" s="234"/>
      <c r="AAW12" s="234"/>
      <c r="AAX12" s="234"/>
      <c r="AAY12" s="234"/>
      <c r="AAZ12" s="234"/>
      <c r="ABA12" s="234"/>
      <c r="ABB12" s="234"/>
      <c r="ABC12" s="234"/>
      <c r="ABD12" s="234"/>
      <c r="ABE12" s="234"/>
      <c r="ABF12" s="234"/>
      <c r="ABG12" s="234"/>
      <c r="ABH12" s="234"/>
      <c r="ABI12" s="234"/>
      <c r="ABJ12" s="234"/>
      <c r="ABK12" s="234"/>
      <c r="ABL12" s="234"/>
      <c r="ABM12" s="234"/>
      <c r="ABN12" s="234"/>
      <c r="ABO12" s="234"/>
      <c r="ABP12" s="234"/>
      <c r="ABQ12" s="234"/>
      <c r="ABR12" s="234"/>
      <c r="ABS12" s="234"/>
      <c r="ABT12" s="234"/>
      <c r="ABU12" s="234"/>
      <c r="ABV12" s="234"/>
      <c r="ABW12" s="234"/>
      <c r="ABX12" s="234"/>
      <c r="ABY12" s="234"/>
      <c r="ABZ12" s="234"/>
      <c r="ACA12" s="234"/>
      <c r="ACB12" s="234"/>
      <c r="ACC12" s="234"/>
      <c r="ACD12" s="234"/>
      <c r="ACE12" s="234"/>
      <c r="ACF12" s="234"/>
      <c r="ACG12" s="234"/>
      <c r="ACH12" s="234"/>
      <c r="ACI12" s="234"/>
      <c r="ACJ12" s="234"/>
      <c r="ACK12" s="234"/>
      <c r="ACL12" s="234"/>
      <c r="ACM12" s="234"/>
      <c r="ACN12" s="234"/>
      <c r="ACO12" s="234"/>
      <c r="ACP12" s="234"/>
      <c r="ACQ12" s="234"/>
      <c r="ACR12" s="234"/>
      <c r="ACS12" s="234"/>
      <c r="ACT12" s="234"/>
      <c r="ACU12" s="234"/>
      <c r="ACV12" s="234"/>
      <c r="ACW12" s="234"/>
      <c r="ACX12" s="234"/>
      <c r="ACY12" s="234"/>
      <c r="ACZ12" s="234"/>
      <c r="ADA12" s="234"/>
      <c r="ADB12" s="234"/>
      <c r="ADC12" s="234"/>
      <c r="ADD12" s="234"/>
      <c r="ADE12" s="234"/>
      <c r="ADF12" s="234"/>
      <c r="ADG12" s="234"/>
      <c r="ADH12" s="234"/>
      <c r="ADI12" s="234"/>
      <c r="ADJ12" s="234"/>
      <c r="ADK12" s="234"/>
      <c r="ADL12" s="234"/>
      <c r="ADM12" s="234"/>
      <c r="ADN12" s="234"/>
      <c r="ADO12" s="234"/>
      <c r="ADP12" s="234"/>
      <c r="ADQ12" s="234"/>
      <c r="ADR12" s="234"/>
      <c r="ADS12" s="234"/>
      <c r="ADT12" s="234"/>
      <c r="ADU12" s="234"/>
      <c r="ADV12" s="234"/>
      <c r="ADW12" s="234"/>
      <c r="ADX12" s="234"/>
      <c r="ADY12" s="234"/>
      <c r="ADZ12" s="234"/>
      <c r="AEA12" s="234"/>
      <c r="AEB12" s="234"/>
      <c r="AEC12" s="234"/>
      <c r="AED12" s="234"/>
      <c r="AEE12" s="234"/>
      <c r="AEF12" s="234"/>
      <c r="AEG12" s="234"/>
      <c r="AEH12" s="234"/>
      <c r="AEI12" s="234"/>
      <c r="AEJ12" s="234"/>
      <c r="AEK12" s="234"/>
      <c r="AEL12" s="234"/>
      <c r="AEM12" s="234"/>
      <c r="AEN12" s="234"/>
      <c r="AEO12" s="234"/>
      <c r="AEP12" s="234"/>
      <c r="AEQ12" s="234"/>
      <c r="AER12" s="234"/>
      <c r="AES12" s="234"/>
      <c r="AET12" s="234"/>
      <c r="AEU12" s="234"/>
      <c r="AEV12" s="234"/>
      <c r="AEW12" s="234"/>
      <c r="AEX12" s="234"/>
      <c r="AEY12" s="234"/>
      <c r="AEZ12" s="234"/>
      <c r="AFA12" s="234"/>
      <c r="AFB12" s="234"/>
      <c r="AFC12" s="234"/>
      <c r="AFD12" s="234"/>
      <c r="AFE12" s="234"/>
      <c r="AFF12" s="234"/>
      <c r="AFG12" s="234"/>
      <c r="AFH12" s="234"/>
      <c r="AFI12" s="234"/>
      <c r="AFJ12" s="234"/>
      <c r="AFK12" s="234"/>
      <c r="AFL12" s="234"/>
      <c r="AFM12" s="234"/>
      <c r="AFN12" s="234"/>
      <c r="AFO12" s="234"/>
      <c r="AFP12" s="234"/>
      <c r="AFQ12" s="234"/>
      <c r="AFR12" s="234"/>
      <c r="AFS12" s="234"/>
      <c r="AFT12" s="234"/>
      <c r="AFU12" s="234"/>
      <c r="AFV12" s="234"/>
      <c r="AFW12" s="234"/>
      <c r="AFX12" s="234"/>
      <c r="AFY12" s="234"/>
      <c r="AFZ12" s="234"/>
      <c r="AGA12" s="234"/>
      <c r="AGB12" s="234"/>
      <c r="AGC12" s="234"/>
      <c r="AGD12" s="234"/>
      <c r="AGE12" s="234"/>
      <c r="AGF12" s="234"/>
      <c r="AGG12" s="234"/>
      <c r="AGH12" s="234"/>
      <c r="AGI12" s="234"/>
      <c r="AGJ12" s="234"/>
      <c r="AGK12" s="234"/>
      <c r="AGL12" s="234"/>
      <c r="AGM12" s="234"/>
      <c r="AGN12" s="234"/>
      <c r="AGO12" s="234"/>
      <c r="AGP12" s="234"/>
      <c r="AGQ12" s="234"/>
      <c r="AGR12" s="234"/>
      <c r="AGS12" s="234"/>
      <c r="AGT12" s="234"/>
      <c r="AGU12" s="234"/>
      <c r="AGV12" s="234"/>
      <c r="AGW12" s="234"/>
      <c r="AGX12" s="234"/>
      <c r="AGY12" s="234"/>
      <c r="AGZ12" s="234"/>
      <c r="AHA12" s="234"/>
      <c r="AHB12" s="234"/>
      <c r="AHC12" s="234"/>
      <c r="AHD12" s="234"/>
      <c r="AHE12" s="234"/>
      <c r="AHF12" s="234"/>
      <c r="AHG12" s="234"/>
      <c r="AHH12" s="234"/>
      <c r="AHI12" s="234"/>
      <c r="AHJ12" s="234"/>
      <c r="AHK12" s="234"/>
      <c r="AHL12" s="234"/>
      <c r="AHM12" s="234"/>
      <c r="AHN12" s="234"/>
      <c r="AHO12" s="234"/>
      <c r="AHP12" s="234"/>
      <c r="AHQ12" s="234"/>
      <c r="AHR12" s="234"/>
      <c r="AHS12" s="234"/>
      <c r="AHT12" s="234"/>
      <c r="AHU12" s="234"/>
      <c r="AHV12" s="234"/>
      <c r="AHW12" s="234"/>
      <c r="AHX12" s="234"/>
      <c r="AHY12" s="234"/>
      <c r="AHZ12" s="234"/>
      <c r="AIA12" s="234"/>
      <c r="AIB12" s="234"/>
      <c r="AIC12" s="234"/>
      <c r="AID12" s="234"/>
      <c r="AIE12" s="234"/>
      <c r="AIF12" s="234"/>
      <c r="AIG12" s="234"/>
      <c r="AIH12" s="234"/>
      <c r="AII12" s="234"/>
      <c r="AIJ12" s="234"/>
      <c r="AIK12" s="234"/>
      <c r="AIL12" s="234"/>
      <c r="AIM12" s="234"/>
      <c r="AIN12" s="234"/>
      <c r="AIO12" s="234"/>
      <c r="AIP12" s="234"/>
      <c r="AIQ12" s="234"/>
      <c r="AIR12" s="234"/>
      <c r="AIS12" s="234"/>
      <c r="AIT12" s="234"/>
      <c r="AIU12" s="234"/>
      <c r="AIV12" s="234"/>
      <c r="AIW12" s="234"/>
      <c r="AIX12" s="234"/>
      <c r="AIY12" s="234"/>
      <c r="AIZ12" s="234"/>
      <c r="AJA12" s="234"/>
      <c r="AJB12" s="234"/>
      <c r="AJC12" s="234"/>
      <c r="AJD12" s="234"/>
      <c r="AJE12" s="234"/>
      <c r="AJF12" s="234"/>
      <c r="AJG12" s="234"/>
      <c r="AJH12" s="234"/>
      <c r="AJI12" s="234"/>
      <c r="AJJ12" s="234"/>
      <c r="AJK12" s="234"/>
      <c r="AJL12" s="234"/>
      <c r="AJM12" s="234"/>
      <c r="AJN12" s="234"/>
      <c r="AJO12" s="234"/>
      <c r="AJP12" s="234"/>
      <c r="AJQ12" s="234"/>
      <c r="AJR12" s="234"/>
      <c r="AJS12" s="234"/>
      <c r="AJT12" s="234"/>
      <c r="AJU12" s="234"/>
      <c r="AJV12" s="234"/>
      <c r="AJW12" s="234"/>
      <c r="AJX12" s="234"/>
      <c r="AJY12" s="234"/>
      <c r="AJZ12" s="234"/>
      <c r="AKA12" s="234"/>
      <c r="AKB12" s="234"/>
      <c r="AKC12" s="234"/>
      <c r="AKD12" s="234"/>
      <c r="AKE12" s="234"/>
      <c r="AKF12" s="234"/>
      <c r="AKG12" s="234"/>
      <c r="AKH12" s="234"/>
      <c r="AKI12" s="234"/>
      <c r="AKJ12" s="234"/>
      <c r="AKK12" s="234"/>
      <c r="AKL12" s="234"/>
      <c r="AKM12" s="234"/>
      <c r="AKN12" s="234"/>
      <c r="AKO12" s="234"/>
      <c r="AKP12" s="234"/>
      <c r="AKQ12" s="234"/>
      <c r="AKR12" s="234"/>
      <c r="AKS12" s="234"/>
      <c r="AKT12" s="234"/>
      <c r="AKU12" s="234"/>
      <c r="AKV12" s="234"/>
      <c r="AKW12" s="234"/>
      <c r="AKX12" s="234"/>
      <c r="AKY12" s="234"/>
      <c r="AKZ12" s="234"/>
      <c r="ALA12" s="234"/>
      <c r="ALB12" s="234"/>
      <c r="ALC12" s="234"/>
      <c r="ALD12" s="234"/>
      <c r="ALE12" s="234"/>
      <c r="ALF12" s="234"/>
      <c r="ALG12" s="234"/>
      <c r="ALH12" s="234"/>
      <c r="ALI12" s="234"/>
      <c r="ALJ12" s="234"/>
      <c r="ALK12" s="234"/>
      <c r="ALL12" s="234"/>
      <c r="ALM12" s="234"/>
      <c r="ALN12" s="234"/>
      <c r="ALO12" s="234"/>
      <c r="ALP12" s="234"/>
      <c r="ALQ12" s="234"/>
      <c r="ALR12" s="234"/>
      <c r="ALS12" s="234"/>
      <c r="ALT12" s="234"/>
      <c r="ALU12" s="234"/>
      <c r="ALV12" s="234"/>
      <c r="ALW12" s="234"/>
      <c r="ALX12" s="234"/>
      <c r="ALY12" s="234"/>
      <c r="ALZ12" s="234"/>
      <c r="AMA12" s="234"/>
      <c r="AMB12" s="234"/>
      <c r="AMC12" s="234"/>
      <c r="AMD12" s="234"/>
      <c r="AME12" s="234"/>
      <c r="AMF12" s="234"/>
      <c r="AMG12" s="234"/>
      <c r="AMH12" s="234"/>
      <c r="AMI12" s="234"/>
      <c r="AMJ12" s="234"/>
      <c r="AMK12" s="234"/>
      <c r="AML12" s="234"/>
      <c r="AMM12" s="234"/>
      <c r="AMN12" s="234"/>
      <c r="AMO12" s="234"/>
      <c r="AMP12" s="234"/>
      <c r="AMQ12" s="234"/>
      <c r="AMR12" s="234"/>
      <c r="AMS12" s="234"/>
      <c r="AMT12" s="234"/>
      <c r="AMU12" s="234"/>
      <c r="AMV12" s="234"/>
      <c r="AMW12" s="234"/>
      <c r="AMX12" s="234"/>
      <c r="AMY12" s="234"/>
      <c r="AMZ12" s="234"/>
      <c r="ANA12" s="234"/>
      <c r="ANB12" s="234"/>
      <c r="ANC12" s="234"/>
      <c r="AND12" s="234"/>
      <c r="ANE12" s="234"/>
      <c r="ANF12" s="234"/>
      <c r="ANG12" s="234"/>
      <c r="ANH12" s="234"/>
      <c r="ANI12" s="234"/>
      <c r="ANJ12" s="234"/>
      <c r="ANK12" s="234"/>
      <c r="ANL12" s="234"/>
      <c r="ANM12" s="234"/>
      <c r="ANN12" s="234"/>
      <c r="ANO12" s="234"/>
      <c r="ANP12" s="234"/>
      <c r="ANQ12" s="234"/>
      <c r="ANR12" s="234"/>
      <c r="ANS12" s="234"/>
      <c r="ANT12" s="234"/>
      <c r="ANU12" s="234"/>
      <c r="ANV12" s="234"/>
      <c r="ANW12" s="234"/>
      <c r="ANX12" s="234"/>
      <c r="ANY12" s="234"/>
      <c r="ANZ12" s="234"/>
      <c r="AOA12" s="234"/>
      <c r="AOB12" s="234"/>
      <c r="AOC12" s="234"/>
      <c r="AOD12" s="234"/>
      <c r="AOE12" s="234"/>
      <c r="AOF12" s="234"/>
      <c r="AOG12" s="234"/>
      <c r="AOH12" s="234"/>
      <c r="AOI12" s="234"/>
      <c r="AOJ12" s="234"/>
      <c r="AOK12" s="234"/>
      <c r="AOL12" s="234"/>
      <c r="AOM12" s="234"/>
      <c r="AON12" s="234"/>
      <c r="AOO12" s="234"/>
      <c r="AOP12" s="234"/>
      <c r="AOQ12" s="234"/>
      <c r="AOR12" s="234"/>
      <c r="AOS12" s="234"/>
      <c r="AOT12" s="234"/>
      <c r="AOU12" s="234"/>
      <c r="AOV12" s="234"/>
      <c r="AOW12" s="234"/>
      <c r="AOX12" s="234"/>
      <c r="AOY12" s="234"/>
      <c r="AOZ12" s="234"/>
      <c r="APA12" s="234"/>
      <c r="APB12" s="234"/>
      <c r="APC12" s="234"/>
      <c r="APD12" s="234"/>
      <c r="APE12" s="234"/>
      <c r="APF12" s="234"/>
      <c r="APG12" s="234"/>
      <c r="APH12" s="234"/>
      <c r="API12" s="234"/>
      <c r="APJ12" s="234"/>
      <c r="APK12" s="234"/>
      <c r="APL12" s="234"/>
      <c r="APM12" s="234"/>
      <c r="APN12" s="234"/>
      <c r="APO12" s="234"/>
      <c r="APP12" s="234"/>
      <c r="APQ12" s="234"/>
      <c r="APR12" s="234"/>
      <c r="APS12" s="234"/>
      <c r="APT12" s="234"/>
      <c r="APU12" s="234"/>
      <c r="APV12" s="234"/>
      <c r="APW12" s="234"/>
      <c r="APX12" s="234"/>
      <c r="APY12" s="234"/>
      <c r="APZ12" s="234"/>
      <c r="AQA12" s="234"/>
      <c r="AQB12" s="234"/>
      <c r="AQC12" s="234"/>
      <c r="AQD12" s="234"/>
      <c r="AQE12" s="234"/>
      <c r="AQF12" s="234"/>
      <c r="AQG12" s="234"/>
      <c r="AQH12" s="234"/>
      <c r="AQI12" s="234"/>
      <c r="AQJ12" s="234"/>
      <c r="AQK12" s="234"/>
      <c r="AQL12" s="234"/>
      <c r="AQM12" s="234"/>
      <c r="AQN12" s="234"/>
      <c r="AQO12" s="234"/>
      <c r="AQP12" s="234"/>
      <c r="AQQ12" s="234"/>
      <c r="AQR12" s="234"/>
      <c r="AQS12" s="234"/>
      <c r="AQT12" s="234"/>
      <c r="AQU12" s="234"/>
      <c r="AQV12" s="234"/>
      <c r="AQW12" s="234"/>
      <c r="AQX12" s="234"/>
      <c r="AQY12" s="234"/>
      <c r="AQZ12" s="234"/>
      <c r="ARA12" s="234"/>
      <c r="ARB12" s="234"/>
      <c r="ARC12" s="234"/>
      <c r="ARD12" s="234"/>
      <c r="ARE12" s="234"/>
      <c r="ARF12" s="234"/>
      <c r="ARG12" s="234"/>
      <c r="ARH12" s="234"/>
      <c r="ARI12" s="234"/>
      <c r="ARJ12" s="234"/>
      <c r="ARK12" s="234"/>
      <c r="ARL12" s="234"/>
      <c r="ARM12" s="234"/>
      <c r="ARN12" s="234"/>
      <c r="ARO12" s="234"/>
      <c r="ARP12" s="234"/>
      <c r="ARQ12" s="234"/>
      <c r="ARR12" s="234"/>
      <c r="ARS12" s="234"/>
      <c r="ART12" s="234"/>
      <c r="ARU12" s="234"/>
      <c r="ARV12" s="234"/>
      <c r="ARW12" s="234"/>
      <c r="ARX12" s="234"/>
      <c r="ARY12" s="234"/>
      <c r="ARZ12" s="234"/>
      <c r="ASA12" s="234"/>
      <c r="ASB12" s="234"/>
      <c r="ASC12" s="234"/>
      <c r="ASD12" s="234"/>
      <c r="ASE12" s="234"/>
      <c r="ASF12" s="234"/>
      <c r="ASG12" s="234"/>
      <c r="ASH12" s="234"/>
      <c r="ASI12" s="234"/>
      <c r="ASJ12" s="234"/>
      <c r="ASK12" s="234"/>
      <c r="ASL12" s="234"/>
      <c r="ASM12" s="234"/>
      <c r="ASN12" s="234"/>
      <c r="ASO12" s="234"/>
      <c r="ASP12" s="234"/>
      <c r="ASQ12" s="234"/>
      <c r="ASR12" s="234"/>
      <c r="ASS12" s="234"/>
      <c r="AST12" s="234"/>
      <c r="ASU12" s="234"/>
      <c r="ASV12" s="234"/>
      <c r="ASW12" s="234"/>
      <c r="ASX12" s="234"/>
      <c r="ASY12" s="234"/>
      <c r="ASZ12" s="234"/>
      <c r="ATA12" s="234"/>
      <c r="ATB12" s="234"/>
      <c r="ATC12" s="234"/>
      <c r="ATD12" s="234"/>
      <c r="ATE12" s="234"/>
      <c r="ATF12" s="234"/>
      <c r="ATG12" s="234"/>
      <c r="ATH12" s="234"/>
      <c r="ATI12" s="234"/>
      <c r="ATJ12" s="234"/>
      <c r="ATK12" s="234"/>
      <c r="ATL12" s="234"/>
      <c r="ATM12" s="234"/>
      <c r="ATN12" s="234"/>
      <c r="ATO12" s="234"/>
      <c r="ATP12" s="234"/>
      <c r="ATQ12" s="234"/>
      <c r="ATR12" s="234"/>
      <c r="ATS12" s="234"/>
      <c r="ATT12" s="234"/>
      <c r="ATU12" s="234"/>
      <c r="ATV12" s="234"/>
      <c r="ATW12" s="234"/>
      <c r="ATX12" s="234"/>
      <c r="ATY12" s="234"/>
      <c r="ATZ12" s="234"/>
      <c r="AUA12" s="234"/>
      <c r="AUB12" s="234"/>
      <c r="AUC12" s="234"/>
      <c r="AUD12" s="234"/>
      <c r="AUE12" s="234"/>
      <c r="AUF12" s="234"/>
      <c r="AUG12" s="234"/>
      <c r="AUH12" s="234"/>
      <c r="AUI12" s="234"/>
      <c r="AUJ12" s="234"/>
      <c r="AUK12" s="234"/>
      <c r="AUL12" s="234"/>
      <c r="AUM12" s="234"/>
      <c r="AUN12" s="234"/>
      <c r="AUO12" s="234"/>
      <c r="AUP12" s="234"/>
      <c r="AUQ12" s="234"/>
      <c r="AUR12" s="234"/>
      <c r="AUS12" s="234"/>
      <c r="AUT12" s="234"/>
      <c r="AUU12" s="234"/>
      <c r="AUV12" s="234"/>
      <c r="AUW12" s="234"/>
      <c r="AUX12" s="234"/>
      <c r="AUY12" s="234"/>
      <c r="AUZ12" s="234"/>
      <c r="AVA12" s="234"/>
      <c r="AVB12" s="234"/>
      <c r="AVC12" s="234"/>
      <c r="AVD12" s="234"/>
      <c r="AVE12" s="234"/>
      <c r="AVF12" s="234"/>
      <c r="AVG12" s="234"/>
      <c r="AVH12" s="234"/>
      <c r="AVI12" s="234"/>
      <c r="AVJ12" s="234"/>
      <c r="AVK12" s="234"/>
      <c r="AVL12" s="234"/>
      <c r="AVM12" s="234"/>
      <c r="AVN12" s="234"/>
      <c r="AVO12" s="234"/>
      <c r="AVP12" s="234"/>
      <c r="AVQ12" s="234"/>
      <c r="AVR12" s="234"/>
      <c r="AVS12" s="234"/>
      <c r="AVT12" s="234"/>
      <c r="AVU12" s="234"/>
      <c r="AVV12" s="234"/>
      <c r="AVW12" s="234"/>
      <c r="AVX12" s="234"/>
      <c r="AVY12" s="234"/>
      <c r="AVZ12" s="234"/>
      <c r="AWA12" s="234"/>
      <c r="AWB12" s="234"/>
      <c r="AWC12" s="234"/>
      <c r="AWD12" s="234"/>
      <c r="AWE12" s="234"/>
      <c r="AWF12" s="234"/>
      <c r="AWG12" s="234"/>
      <c r="AWH12" s="234"/>
      <c r="AWI12" s="234"/>
      <c r="AWJ12" s="234"/>
      <c r="AWK12" s="234"/>
      <c r="AWL12" s="234"/>
      <c r="AWM12" s="234"/>
      <c r="AWN12" s="234"/>
      <c r="AWO12" s="234"/>
      <c r="AWP12" s="234"/>
      <c r="AWQ12" s="234"/>
      <c r="AWR12" s="234"/>
      <c r="AWS12" s="234"/>
      <c r="AWT12" s="234"/>
      <c r="AWU12" s="234"/>
      <c r="AWV12" s="234"/>
      <c r="AWW12" s="234"/>
      <c r="AWX12" s="234"/>
      <c r="AWY12" s="234"/>
      <c r="AWZ12" s="234"/>
      <c r="AXA12" s="234"/>
      <c r="AXB12" s="234"/>
      <c r="AXC12" s="234"/>
      <c r="AXD12" s="234"/>
      <c r="AXE12" s="234"/>
      <c r="AXF12" s="234"/>
      <c r="AXG12" s="234"/>
      <c r="AXH12" s="234"/>
      <c r="AXI12" s="234"/>
      <c r="AXJ12" s="234"/>
      <c r="AXK12" s="234"/>
      <c r="AXL12" s="234"/>
      <c r="AXM12" s="234"/>
      <c r="AXN12" s="234"/>
      <c r="AXO12" s="234"/>
      <c r="AXP12" s="234"/>
      <c r="AXQ12" s="234"/>
      <c r="AXR12" s="234"/>
      <c r="AXS12" s="234"/>
      <c r="AXT12" s="234"/>
      <c r="AXU12" s="234"/>
      <c r="AXV12" s="234"/>
      <c r="AXW12" s="234"/>
      <c r="AXX12" s="234"/>
      <c r="AXY12" s="234"/>
      <c r="AXZ12" s="234"/>
      <c r="AYA12" s="234"/>
      <c r="AYB12" s="234"/>
      <c r="AYC12" s="234"/>
      <c r="AYD12" s="234"/>
      <c r="AYE12" s="234"/>
      <c r="AYF12" s="234"/>
      <c r="AYG12" s="234"/>
      <c r="AYH12" s="234"/>
      <c r="AYI12" s="234"/>
      <c r="AYJ12" s="234"/>
      <c r="AYK12" s="234"/>
      <c r="AYL12" s="234"/>
      <c r="AYM12" s="234"/>
      <c r="AYN12" s="234"/>
      <c r="AYO12" s="234"/>
      <c r="AYP12" s="234"/>
      <c r="AYQ12" s="234"/>
      <c r="AYR12" s="234"/>
      <c r="AYS12" s="234"/>
      <c r="AYT12" s="234"/>
      <c r="AYU12" s="234"/>
      <c r="AYV12" s="234"/>
      <c r="AYW12" s="234"/>
      <c r="AYX12" s="234"/>
      <c r="AYY12" s="234"/>
      <c r="AYZ12" s="234"/>
      <c r="AZA12" s="234"/>
      <c r="AZB12" s="234"/>
      <c r="AZC12" s="234"/>
      <c r="AZD12" s="234"/>
      <c r="AZE12" s="234"/>
      <c r="AZF12" s="234"/>
      <c r="AZG12" s="234"/>
      <c r="AZH12" s="234"/>
      <c r="AZI12" s="234"/>
      <c r="AZJ12" s="234"/>
      <c r="AZK12" s="234"/>
      <c r="AZL12" s="234"/>
      <c r="AZM12" s="234"/>
      <c r="AZN12" s="234"/>
      <c r="AZO12" s="234"/>
      <c r="AZP12" s="234"/>
      <c r="AZQ12" s="234"/>
      <c r="AZR12" s="234"/>
      <c r="AZS12" s="234"/>
      <c r="AZT12" s="234"/>
      <c r="AZU12" s="234"/>
      <c r="AZV12" s="234"/>
      <c r="AZW12" s="234"/>
      <c r="AZX12" s="234"/>
      <c r="AZY12" s="234"/>
      <c r="AZZ12" s="234"/>
      <c r="BAA12" s="234"/>
      <c r="BAB12" s="234"/>
      <c r="BAC12" s="234"/>
      <c r="BAD12" s="234"/>
      <c r="BAE12" s="234"/>
      <c r="BAF12" s="234"/>
      <c r="BAG12" s="234"/>
      <c r="BAH12" s="234"/>
      <c r="BAI12" s="234"/>
      <c r="BAJ12" s="234"/>
      <c r="BAK12" s="234"/>
      <c r="BAL12" s="234"/>
      <c r="BAM12" s="234"/>
      <c r="BAN12" s="234"/>
      <c r="BAO12" s="234"/>
      <c r="BAP12" s="234"/>
      <c r="BAQ12" s="234"/>
      <c r="BAR12" s="234"/>
      <c r="BAS12" s="234"/>
      <c r="BAT12" s="234"/>
      <c r="BAU12" s="234"/>
      <c r="BAV12" s="234"/>
      <c r="BAW12" s="234"/>
      <c r="BAX12" s="234"/>
      <c r="BAY12" s="234"/>
      <c r="BAZ12" s="234"/>
      <c r="BBA12" s="234"/>
      <c r="BBB12" s="234"/>
      <c r="BBC12" s="234"/>
      <c r="BBD12" s="234"/>
      <c r="BBE12" s="234"/>
      <c r="BBF12" s="234"/>
      <c r="BBG12" s="234"/>
      <c r="BBH12" s="234"/>
      <c r="BBI12" s="234"/>
      <c r="BBJ12" s="234"/>
      <c r="BBK12" s="234"/>
      <c r="BBL12" s="234"/>
      <c r="BBM12" s="234"/>
      <c r="BBN12" s="234"/>
      <c r="BBO12" s="234"/>
      <c r="BBP12" s="234"/>
      <c r="BBQ12" s="234"/>
      <c r="BBR12" s="234"/>
      <c r="BBS12" s="234"/>
      <c r="BBT12" s="234"/>
      <c r="BBU12" s="234"/>
      <c r="BBV12" s="234"/>
      <c r="BBW12" s="234"/>
      <c r="BBX12" s="234"/>
      <c r="BBY12" s="234"/>
      <c r="BBZ12" s="234"/>
      <c r="BCA12" s="234"/>
      <c r="BCB12" s="234"/>
      <c r="BCC12" s="234"/>
      <c r="BCD12" s="234"/>
      <c r="BCE12" s="234"/>
      <c r="BCF12" s="234"/>
      <c r="BCG12" s="234"/>
      <c r="BCH12" s="234"/>
      <c r="BCI12" s="234"/>
      <c r="BCJ12" s="234"/>
      <c r="BCK12" s="234"/>
      <c r="BCL12" s="234"/>
      <c r="BCM12" s="234"/>
      <c r="BCN12" s="234"/>
      <c r="BCO12" s="234"/>
      <c r="BCP12" s="234"/>
      <c r="BCQ12" s="234"/>
      <c r="BCR12" s="234"/>
      <c r="BCS12" s="234"/>
      <c r="BCT12" s="234"/>
      <c r="BCU12" s="234"/>
      <c r="BCV12" s="234"/>
      <c r="BCW12" s="234"/>
      <c r="BCX12" s="234"/>
      <c r="BCY12" s="234"/>
      <c r="BCZ12" s="234"/>
      <c r="BDA12" s="234"/>
      <c r="BDB12" s="234"/>
      <c r="BDC12" s="234"/>
      <c r="BDD12" s="234"/>
      <c r="BDE12" s="234"/>
      <c r="BDF12" s="234"/>
      <c r="BDG12" s="234"/>
      <c r="BDH12" s="234"/>
      <c r="BDI12" s="234"/>
      <c r="BDJ12" s="234"/>
      <c r="BDK12" s="234"/>
      <c r="BDL12" s="234"/>
      <c r="BDM12" s="234"/>
      <c r="BDN12" s="234"/>
      <c r="BDO12" s="234"/>
      <c r="BDP12" s="234"/>
      <c r="BDQ12" s="234"/>
      <c r="BDR12" s="234"/>
      <c r="BDS12" s="234"/>
      <c r="BDT12" s="234"/>
      <c r="BDU12" s="234"/>
      <c r="BDV12" s="234"/>
      <c r="BDW12" s="234"/>
      <c r="BDX12" s="234"/>
      <c r="BDY12" s="234"/>
      <c r="BDZ12" s="234"/>
      <c r="BEA12" s="234"/>
      <c r="BEB12" s="234"/>
      <c r="BEC12" s="234"/>
      <c r="BED12" s="234"/>
      <c r="BEE12" s="234"/>
      <c r="BEF12" s="234"/>
      <c r="BEG12" s="234"/>
      <c r="BEH12" s="234"/>
      <c r="BEI12" s="234"/>
      <c r="BEJ12" s="234"/>
      <c r="BEK12" s="234"/>
      <c r="BEL12" s="234"/>
      <c r="BEM12" s="234"/>
      <c r="BEN12" s="234"/>
      <c r="BEO12" s="234"/>
      <c r="BEP12" s="234"/>
      <c r="BEQ12" s="234"/>
      <c r="BER12" s="234"/>
      <c r="BES12" s="234"/>
      <c r="BET12" s="234"/>
      <c r="BEU12" s="234"/>
      <c r="BEV12" s="234"/>
      <c r="BEW12" s="234"/>
      <c r="BEX12" s="234"/>
      <c r="BEY12" s="234"/>
      <c r="BEZ12" s="234"/>
      <c r="BFA12" s="234"/>
      <c r="BFB12" s="234"/>
      <c r="BFC12" s="234"/>
      <c r="BFD12" s="234"/>
      <c r="BFE12" s="234"/>
      <c r="BFF12" s="234"/>
      <c r="BFG12" s="234"/>
      <c r="BFH12" s="234"/>
      <c r="BFI12" s="234"/>
      <c r="BFJ12" s="234"/>
      <c r="BFK12" s="234"/>
      <c r="BFL12" s="234"/>
      <c r="BFM12" s="234"/>
      <c r="BFN12" s="234"/>
      <c r="BFO12" s="234"/>
      <c r="BFP12" s="234"/>
      <c r="BFQ12" s="234"/>
      <c r="BFR12" s="234"/>
      <c r="BFS12" s="234"/>
      <c r="BFT12" s="234"/>
      <c r="BFU12" s="234"/>
      <c r="BFV12" s="234"/>
      <c r="BFW12" s="234"/>
      <c r="BFX12" s="234"/>
      <c r="BFY12" s="234"/>
      <c r="BFZ12" s="234"/>
      <c r="BGA12" s="234"/>
      <c r="BGB12" s="234"/>
      <c r="BGC12" s="234"/>
      <c r="BGD12" s="234"/>
      <c r="BGE12" s="234"/>
      <c r="BGF12" s="234"/>
      <c r="BGG12" s="234"/>
      <c r="BGH12" s="234"/>
      <c r="BGI12" s="234"/>
      <c r="BGJ12" s="234"/>
      <c r="BGK12" s="234"/>
      <c r="BGL12" s="234"/>
      <c r="BGM12" s="234"/>
      <c r="BGN12" s="234"/>
      <c r="BGO12" s="234"/>
      <c r="BGP12" s="234"/>
      <c r="BGQ12" s="234"/>
      <c r="BGR12" s="234"/>
      <c r="BGS12" s="234"/>
      <c r="BGT12" s="234"/>
      <c r="BGU12" s="234"/>
      <c r="BGV12" s="234"/>
      <c r="BGW12" s="234"/>
      <c r="BGX12" s="234"/>
      <c r="BGY12" s="234"/>
      <c r="BGZ12" s="234"/>
      <c r="BHA12" s="234"/>
      <c r="BHB12" s="234"/>
      <c r="BHC12" s="234"/>
      <c r="BHD12" s="234"/>
      <c r="BHE12" s="234"/>
      <c r="BHF12" s="234"/>
      <c r="BHG12" s="234"/>
      <c r="BHH12" s="234"/>
      <c r="BHI12" s="234"/>
      <c r="BHJ12" s="234"/>
      <c r="BHK12" s="234"/>
      <c r="BHL12" s="234"/>
      <c r="BHM12" s="234"/>
      <c r="BHN12" s="234"/>
      <c r="BHO12" s="234"/>
      <c r="BHP12" s="234"/>
      <c r="BHQ12" s="234"/>
      <c r="BHR12" s="234"/>
      <c r="BHS12" s="234"/>
      <c r="BHT12" s="234"/>
      <c r="BHU12" s="234"/>
      <c r="BHV12" s="234"/>
      <c r="BHW12" s="234"/>
      <c r="BHX12" s="234"/>
      <c r="BHY12" s="234"/>
      <c r="BHZ12" s="234"/>
      <c r="BIA12" s="234"/>
      <c r="BIB12" s="234"/>
      <c r="BIC12" s="234"/>
      <c r="BID12" s="234"/>
      <c r="BIE12" s="234"/>
      <c r="BIF12" s="234"/>
      <c r="BIG12" s="234"/>
      <c r="BIH12" s="234"/>
      <c r="BII12" s="234"/>
      <c r="BIJ12" s="234"/>
      <c r="BIK12" s="234"/>
      <c r="BIL12" s="234"/>
      <c r="BIM12" s="234"/>
      <c r="BIN12" s="234"/>
      <c r="BIO12" s="234"/>
      <c r="BIP12" s="234"/>
      <c r="BIQ12" s="234"/>
      <c r="BIR12" s="234"/>
      <c r="BIS12" s="234"/>
      <c r="BIT12" s="234"/>
      <c r="BIU12" s="234"/>
      <c r="BIV12" s="234"/>
      <c r="BIW12" s="234"/>
      <c r="BIX12" s="234"/>
      <c r="BIY12" s="234"/>
      <c r="BIZ12" s="234"/>
      <c r="BJA12" s="234"/>
      <c r="BJB12" s="234"/>
      <c r="BJC12" s="234"/>
      <c r="BJD12" s="234"/>
      <c r="BJE12" s="234"/>
      <c r="BJF12" s="234"/>
      <c r="BJG12" s="234"/>
      <c r="BJH12" s="234"/>
      <c r="BJI12" s="234"/>
      <c r="BJJ12" s="234"/>
      <c r="BJK12" s="234"/>
      <c r="BJL12" s="234"/>
      <c r="BJM12" s="234"/>
      <c r="BJN12" s="234"/>
      <c r="BJO12" s="234"/>
      <c r="BJP12" s="234"/>
      <c r="BJQ12" s="234"/>
      <c r="BJR12" s="234"/>
      <c r="BJS12" s="234"/>
      <c r="BJT12" s="234"/>
      <c r="BJU12" s="234"/>
      <c r="BJV12" s="234"/>
      <c r="BJW12" s="234"/>
      <c r="BJX12" s="234"/>
      <c r="BJY12" s="234"/>
      <c r="BJZ12" s="234"/>
      <c r="BKA12" s="234"/>
      <c r="BKB12" s="234"/>
      <c r="BKC12" s="234"/>
      <c r="BKD12" s="234"/>
      <c r="BKE12" s="234"/>
      <c r="BKF12" s="234"/>
      <c r="BKG12" s="234"/>
      <c r="BKH12" s="234"/>
      <c r="BKI12" s="234"/>
      <c r="BKJ12" s="234"/>
      <c r="BKK12" s="234"/>
      <c r="BKL12" s="234"/>
      <c r="BKM12" s="234"/>
      <c r="BKN12" s="234"/>
      <c r="BKO12" s="234"/>
      <c r="BKP12" s="234"/>
      <c r="BKQ12" s="234"/>
      <c r="BKR12" s="234"/>
      <c r="BKS12" s="234"/>
      <c r="BKT12" s="234"/>
      <c r="BKU12" s="234"/>
      <c r="BKV12" s="234"/>
      <c r="BKW12" s="234"/>
      <c r="BKX12" s="234"/>
      <c r="BKY12" s="234"/>
      <c r="BKZ12" s="234"/>
      <c r="BLA12" s="234"/>
      <c r="BLB12" s="234"/>
      <c r="BLC12" s="234"/>
      <c r="BLD12" s="234"/>
      <c r="BLE12" s="234"/>
      <c r="BLF12" s="234"/>
      <c r="BLG12" s="234"/>
      <c r="BLH12" s="234"/>
      <c r="BLI12" s="234"/>
      <c r="BLJ12" s="234"/>
      <c r="BLK12" s="234"/>
      <c r="BLL12" s="234"/>
      <c r="BLM12" s="234"/>
      <c r="BLN12" s="234"/>
      <c r="BLO12" s="234"/>
      <c r="BLP12" s="234"/>
      <c r="BLQ12" s="234"/>
      <c r="BLR12" s="234"/>
      <c r="BLS12" s="234"/>
      <c r="BLT12" s="234"/>
      <c r="BLU12" s="234"/>
      <c r="BLV12" s="234"/>
      <c r="BLW12" s="234"/>
      <c r="BLX12" s="234"/>
      <c r="BLY12" s="234"/>
      <c r="BLZ12" s="234"/>
      <c r="BMA12" s="234"/>
      <c r="BMB12" s="234"/>
      <c r="BMC12" s="234"/>
      <c r="BMD12" s="234"/>
      <c r="BME12" s="234"/>
      <c r="BMF12" s="234"/>
      <c r="BMG12" s="234"/>
      <c r="BMH12" s="234"/>
      <c r="BMI12" s="234"/>
      <c r="BMJ12" s="234"/>
      <c r="BMK12" s="234"/>
      <c r="BML12" s="234"/>
      <c r="BMM12" s="234"/>
      <c r="BMN12" s="234"/>
      <c r="BMO12" s="234"/>
      <c r="BMP12" s="234"/>
      <c r="BMQ12" s="234"/>
      <c r="BMR12" s="234"/>
      <c r="BMS12" s="234"/>
      <c r="BMT12" s="234"/>
      <c r="BMU12" s="234"/>
      <c r="BMV12" s="234"/>
      <c r="BMW12" s="234"/>
      <c r="BMX12" s="234"/>
      <c r="BMY12" s="234"/>
      <c r="BMZ12" s="234"/>
      <c r="BNA12" s="234"/>
      <c r="BNB12" s="234"/>
      <c r="BNC12" s="234"/>
      <c r="BND12" s="234"/>
      <c r="BNE12" s="234"/>
      <c r="BNF12" s="234"/>
      <c r="BNG12" s="234"/>
      <c r="BNH12" s="234"/>
      <c r="BNI12" s="234"/>
      <c r="BNJ12" s="234"/>
      <c r="BNK12" s="234"/>
      <c r="BNL12" s="234"/>
      <c r="BNM12" s="234"/>
      <c r="BNN12" s="234"/>
      <c r="BNO12" s="234"/>
      <c r="BNP12" s="234"/>
      <c r="BNQ12" s="234"/>
      <c r="BNR12" s="234"/>
      <c r="BNS12" s="234"/>
      <c r="BNT12" s="234"/>
      <c r="BNU12" s="234"/>
      <c r="BNV12" s="234"/>
      <c r="BNW12" s="234"/>
      <c r="BNX12" s="234"/>
      <c r="BNY12" s="234"/>
      <c r="BNZ12" s="234"/>
      <c r="BOA12" s="234"/>
      <c r="BOB12" s="234"/>
      <c r="BOC12" s="234"/>
      <c r="BOD12" s="234"/>
      <c r="BOE12" s="234"/>
      <c r="BOF12" s="234"/>
      <c r="BOG12" s="234"/>
      <c r="BOH12" s="234"/>
      <c r="BOI12" s="234"/>
      <c r="BOJ12" s="234"/>
      <c r="BOK12" s="234"/>
      <c r="BOL12" s="234"/>
      <c r="BOM12" s="234"/>
      <c r="BON12" s="234"/>
      <c r="BOO12" s="234"/>
      <c r="BOP12" s="234"/>
      <c r="BOQ12" s="234"/>
      <c r="BOR12" s="234"/>
      <c r="BOS12" s="234"/>
      <c r="BOT12" s="234"/>
      <c r="BOU12" s="234"/>
      <c r="BOV12" s="234"/>
      <c r="BOW12" s="234"/>
      <c r="BOX12" s="234"/>
      <c r="BOY12" s="234"/>
      <c r="BOZ12" s="234"/>
      <c r="BPA12" s="234"/>
      <c r="BPB12" s="234"/>
      <c r="BPC12" s="234"/>
      <c r="BPD12" s="234"/>
      <c r="BPE12" s="234"/>
      <c r="BPF12" s="234"/>
      <c r="BPG12" s="234"/>
      <c r="BPH12" s="234"/>
      <c r="BPI12" s="234"/>
      <c r="BPJ12" s="234"/>
      <c r="BPK12" s="234"/>
      <c r="BPL12" s="234"/>
      <c r="BPM12" s="234"/>
      <c r="BPN12" s="234"/>
      <c r="BPO12" s="234"/>
      <c r="BPP12" s="234"/>
      <c r="BPQ12" s="234"/>
      <c r="BPR12" s="234"/>
      <c r="BPS12" s="234"/>
      <c r="BPT12" s="234"/>
      <c r="BPU12" s="234"/>
      <c r="BPV12" s="234"/>
      <c r="BPW12" s="234"/>
      <c r="BPX12" s="234"/>
      <c r="BPY12" s="234"/>
      <c r="BPZ12" s="234"/>
      <c r="BQA12" s="234"/>
      <c r="BQB12" s="234"/>
      <c r="BQC12" s="234"/>
      <c r="BQD12" s="234"/>
      <c r="BQE12" s="234"/>
      <c r="BQF12" s="234"/>
      <c r="BQG12" s="234"/>
      <c r="BQH12" s="234"/>
      <c r="BQI12" s="234"/>
      <c r="BQJ12" s="234"/>
      <c r="BQK12" s="234"/>
      <c r="BQL12" s="234"/>
      <c r="BQM12" s="234"/>
      <c r="BQN12" s="234"/>
      <c r="BQO12" s="234"/>
      <c r="BQP12" s="234"/>
      <c r="BQQ12" s="234"/>
      <c r="BQR12" s="234"/>
      <c r="BQS12" s="234"/>
      <c r="BQT12" s="234"/>
      <c r="BQU12" s="234"/>
      <c r="BQV12" s="234"/>
      <c r="BQW12" s="234"/>
      <c r="BQX12" s="234"/>
      <c r="BQY12" s="234"/>
      <c r="BQZ12" s="234"/>
      <c r="BRA12" s="234"/>
      <c r="BRB12" s="234"/>
      <c r="BRC12" s="234"/>
      <c r="BRD12" s="234"/>
      <c r="BRE12" s="234"/>
      <c r="BRF12" s="234"/>
      <c r="BRG12" s="234"/>
      <c r="BRH12" s="234"/>
      <c r="BRI12" s="234"/>
      <c r="BRJ12" s="234"/>
      <c r="BRK12" s="234"/>
      <c r="BRL12" s="234"/>
      <c r="BRM12" s="234"/>
      <c r="BRN12" s="234"/>
      <c r="BRO12" s="234"/>
      <c r="BRP12" s="234"/>
      <c r="BRQ12" s="234"/>
      <c r="BRR12" s="234"/>
      <c r="BRS12" s="234"/>
      <c r="BRT12" s="234"/>
      <c r="BRU12" s="234"/>
      <c r="BRV12" s="234"/>
      <c r="BRW12" s="234"/>
      <c r="BRX12" s="234"/>
      <c r="BRY12" s="234"/>
      <c r="BRZ12" s="234"/>
      <c r="BSA12" s="234"/>
      <c r="BSB12" s="234"/>
      <c r="BSC12" s="234"/>
      <c r="BSD12" s="234"/>
      <c r="BSE12" s="234"/>
      <c r="BSF12" s="234"/>
      <c r="BSG12" s="234"/>
      <c r="BSH12" s="234"/>
      <c r="BSI12" s="234"/>
      <c r="BSJ12" s="234"/>
      <c r="BSK12" s="234"/>
      <c r="BSL12" s="234"/>
      <c r="BSM12" s="234"/>
      <c r="BSN12" s="234"/>
      <c r="BSO12" s="234"/>
      <c r="BSP12" s="234"/>
      <c r="BSQ12" s="234"/>
      <c r="BSR12" s="234"/>
      <c r="BSS12" s="234"/>
      <c r="BST12" s="234"/>
      <c r="BSU12" s="234"/>
      <c r="BSV12" s="234"/>
      <c r="BSW12" s="234"/>
      <c r="BSX12" s="234"/>
      <c r="BSY12" s="234"/>
      <c r="BSZ12" s="234"/>
      <c r="BTA12" s="234"/>
      <c r="BTB12" s="234"/>
      <c r="BTC12" s="234"/>
      <c r="BTD12" s="234"/>
      <c r="BTE12" s="234"/>
      <c r="BTF12" s="234"/>
      <c r="BTG12" s="234"/>
      <c r="BTH12" s="234"/>
      <c r="BTI12" s="234"/>
      <c r="BTJ12" s="234"/>
      <c r="BTK12" s="234"/>
      <c r="BTL12" s="234"/>
      <c r="BTM12" s="234"/>
      <c r="BTN12" s="234"/>
      <c r="BTO12" s="234"/>
      <c r="BTP12" s="234"/>
      <c r="BTQ12" s="234"/>
      <c r="BTR12" s="234"/>
      <c r="BTS12" s="234"/>
      <c r="BTT12" s="234"/>
      <c r="BTU12" s="234"/>
      <c r="BTV12" s="234"/>
      <c r="BTW12" s="234"/>
      <c r="BTX12" s="234"/>
      <c r="BTY12" s="234"/>
      <c r="BTZ12" s="234"/>
      <c r="BUA12" s="234"/>
      <c r="BUB12" s="234"/>
      <c r="BUC12" s="234"/>
      <c r="BUD12" s="234"/>
      <c r="BUE12" s="234"/>
      <c r="BUF12" s="234"/>
      <c r="BUG12" s="234"/>
      <c r="BUH12" s="234"/>
      <c r="BUI12" s="234"/>
      <c r="BUJ12" s="234"/>
      <c r="BUK12" s="234"/>
      <c r="BUL12" s="234"/>
      <c r="BUM12" s="234"/>
      <c r="BUN12" s="234"/>
      <c r="BUO12" s="234"/>
      <c r="BUP12" s="234"/>
      <c r="BUQ12" s="234"/>
      <c r="BUR12" s="234"/>
      <c r="BUS12" s="234"/>
      <c r="BUT12" s="234"/>
      <c r="BUU12" s="234"/>
      <c r="BUV12" s="234"/>
      <c r="BUW12" s="234"/>
      <c r="BUX12" s="234"/>
      <c r="BUY12" s="234"/>
      <c r="BUZ12" s="234"/>
      <c r="BVA12" s="234"/>
      <c r="BVB12" s="234"/>
      <c r="BVC12" s="234"/>
      <c r="BVD12" s="234"/>
      <c r="BVE12" s="234"/>
      <c r="BVF12" s="234"/>
      <c r="BVG12" s="234"/>
      <c r="BVH12" s="234"/>
      <c r="BVI12" s="234"/>
      <c r="BVJ12" s="234"/>
      <c r="BVK12" s="234"/>
      <c r="BVL12" s="234"/>
      <c r="BVM12" s="234"/>
      <c r="BVN12" s="234"/>
      <c r="BVO12" s="234"/>
      <c r="BVP12" s="234"/>
      <c r="BVQ12" s="234"/>
      <c r="BVR12" s="234"/>
      <c r="BVS12" s="234"/>
      <c r="BVT12" s="234"/>
      <c r="BVU12" s="234"/>
      <c r="BVV12" s="234"/>
      <c r="BVW12" s="234"/>
      <c r="BVX12" s="234"/>
      <c r="BVY12" s="234"/>
      <c r="BVZ12" s="234"/>
      <c r="BWA12" s="234"/>
      <c r="BWB12" s="234"/>
      <c r="BWC12" s="234"/>
      <c r="BWD12" s="234"/>
      <c r="BWE12" s="234"/>
      <c r="BWF12" s="234"/>
      <c r="BWG12" s="234"/>
      <c r="BWH12" s="234"/>
      <c r="BWI12" s="234"/>
      <c r="BWJ12" s="234"/>
      <c r="BWK12" s="234"/>
      <c r="BWL12" s="234"/>
      <c r="BWM12" s="234"/>
      <c r="BWN12" s="234"/>
      <c r="BWO12" s="234"/>
      <c r="BWP12" s="234"/>
      <c r="BWQ12" s="234"/>
      <c r="BWR12" s="234"/>
      <c r="BWS12" s="234"/>
      <c r="BWT12" s="234"/>
      <c r="BWU12" s="234"/>
      <c r="BWV12" s="234"/>
      <c r="BWW12" s="234"/>
      <c r="BWX12" s="234"/>
      <c r="BWY12" s="234"/>
      <c r="BWZ12" s="234"/>
      <c r="BXA12" s="234"/>
      <c r="BXB12" s="234"/>
      <c r="BXC12" s="234"/>
      <c r="BXD12" s="234"/>
      <c r="BXE12" s="234"/>
      <c r="BXF12" s="234"/>
      <c r="BXG12" s="234"/>
      <c r="BXH12" s="234"/>
      <c r="BXI12" s="234"/>
      <c r="BXJ12" s="234"/>
      <c r="BXK12" s="234"/>
      <c r="BXL12" s="234"/>
      <c r="BXM12" s="234"/>
      <c r="BXN12" s="234"/>
      <c r="BXO12" s="234"/>
      <c r="BXP12" s="234"/>
      <c r="BXQ12" s="234"/>
      <c r="BXR12" s="234"/>
      <c r="BXS12" s="234"/>
      <c r="BXT12" s="234"/>
      <c r="BXU12" s="234"/>
      <c r="BXV12" s="234"/>
      <c r="BXW12" s="234"/>
      <c r="BXX12" s="234"/>
      <c r="BXY12" s="234"/>
      <c r="BXZ12" s="234"/>
      <c r="BYA12" s="234"/>
      <c r="BYB12" s="234"/>
      <c r="BYC12" s="234"/>
      <c r="BYD12" s="234"/>
      <c r="BYE12" s="234"/>
      <c r="BYF12" s="234"/>
      <c r="BYG12" s="234"/>
      <c r="BYH12" s="234"/>
      <c r="BYI12" s="234"/>
      <c r="BYJ12" s="234"/>
      <c r="BYK12" s="234"/>
      <c r="BYL12" s="234"/>
      <c r="BYM12" s="234"/>
      <c r="BYN12" s="234"/>
      <c r="BYO12" s="234"/>
      <c r="BYP12" s="234"/>
      <c r="BYQ12" s="234"/>
      <c r="BYR12" s="234"/>
      <c r="BYS12" s="234"/>
      <c r="BYT12" s="234"/>
      <c r="BYU12" s="234"/>
      <c r="BYV12" s="234"/>
      <c r="BYW12" s="234"/>
      <c r="BYX12" s="234"/>
      <c r="BYY12" s="234"/>
      <c r="BYZ12" s="234"/>
      <c r="BZA12" s="234"/>
      <c r="BZB12" s="234"/>
      <c r="BZC12" s="234"/>
      <c r="BZD12" s="234"/>
      <c r="BZE12" s="234"/>
      <c r="BZF12" s="234"/>
      <c r="BZG12" s="234"/>
      <c r="BZH12" s="234"/>
      <c r="BZI12" s="234"/>
      <c r="BZJ12" s="234"/>
      <c r="BZK12" s="234"/>
      <c r="BZL12" s="234"/>
      <c r="BZM12" s="234"/>
      <c r="BZN12" s="234"/>
      <c r="BZO12" s="234"/>
      <c r="BZP12" s="234"/>
      <c r="BZQ12" s="234"/>
      <c r="BZR12" s="234"/>
      <c r="BZS12" s="234"/>
      <c r="BZT12" s="234"/>
      <c r="BZU12" s="234"/>
      <c r="BZV12" s="234"/>
      <c r="BZW12" s="234"/>
      <c r="BZX12" s="234"/>
      <c r="BZY12" s="234"/>
      <c r="BZZ12" s="234"/>
      <c r="CAA12" s="234"/>
      <c r="CAB12" s="234"/>
      <c r="CAC12" s="234"/>
      <c r="CAD12" s="234"/>
      <c r="CAE12" s="234"/>
      <c r="CAF12" s="234"/>
      <c r="CAG12" s="234"/>
      <c r="CAH12" s="234"/>
      <c r="CAI12" s="234"/>
      <c r="CAJ12" s="234"/>
      <c r="CAK12" s="234"/>
      <c r="CAL12" s="234"/>
      <c r="CAM12" s="234"/>
      <c r="CAN12" s="234"/>
      <c r="CAO12" s="234"/>
      <c r="CAP12" s="234"/>
      <c r="CAQ12" s="234"/>
      <c r="CAR12" s="234"/>
      <c r="CAS12" s="234"/>
      <c r="CAT12" s="234"/>
      <c r="CAU12" s="234"/>
      <c r="CAV12" s="234"/>
      <c r="CAW12" s="234"/>
      <c r="CAX12" s="234"/>
      <c r="CAY12" s="234"/>
      <c r="CAZ12" s="234"/>
      <c r="CBA12" s="234"/>
      <c r="CBB12" s="234"/>
      <c r="CBC12" s="234"/>
      <c r="CBD12" s="234"/>
      <c r="CBE12" s="234"/>
      <c r="CBF12" s="234"/>
      <c r="CBG12" s="234"/>
      <c r="CBH12" s="234"/>
      <c r="CBI12" s="234"/>
      <c r="CBJ12" s="234"/>
      <c r="CBK12" s="234"/>
      <c r="CBL12" s="234"/>
      <c r="CBM12" s="234"/>
      <c r="CBN12" s="234"/>
      <c r="CBO12" s="234"/>
      <c r="CBP12" s="234"/>
      <c r="CBQ12" s="234"/>
      <c r="CBR12" s="234"/>
      <c r="CBS12" s="234"/>
      <c r="CBT12" s="234"/>
      <c r="CBU12" s="234"/>
      <c r="CBV12" s="234"/>
      <c r="CBW12" s="234"/>
      <c r="CBX12" s="234"/>
      <c r="CBY12" s="234"/>
      <c r="CBZ12" s="234"/>
      <c r="CCA12" s="234"/>
      <c r="CCB12" s="234"/>
      <c r="CCC12" s="234"/>
      <c r="CCD12" s="234"/>
      <c r="CCE12" s="234"/>
      <c r="CCF12" s="234"/>
      <c r="CCG12" s="234"/>
      <c r="CCH12" s="234"/>
      <c r="CCI12" s="234"/>
      <c r="CCJ12" s="234"/>
      <c r="CCK12" s="234"/>
      <c r="CCL12" s="234"/>
      <c r="CCM12" s="234"/>
      <c r="CCN12" s="234"/>
      <c r="CCO12" s="234"/>
      <c r="CCP12" s="234"/>
      <c r="CCQ12" s="234"/>
      <c r="CCR12" s="234"/>
      <c r="CCS12" s="234"/>
      <c r="CCT12" s="234"/>
      <c r="CCU12" s="234"/>
      <c r="CCV12" s="234"/>
      <c r="CCW12" s="234"/>
      <c r="CCX12" s="234"/>
      <c r="CCY12" s="234"/>
      <c r="CCZ12" s="234"/>
      <c r="CDA12" s="234"/>
      <c r="CDB12" s="234"/>
      <c r="CDC12" s="234"/>
      <c r="CDD12" s="234"/>
      <c r="CDE12" s="234"/>
      <c r="CDF12" s="234"/>
      <c r="CDG12" s="234"/>
      <c r="CDH12" s="234"/>
      <c r="CDI12" s="234"/>
      <c r="CDJ12" s="234"/>
      <c r="CDK12" s="234"/>
      <c r="CDL12" s="234"/>
      <c r="CDM12" s="234"/>
      <c r="CDN12" s="234"/>
      <c r="CDO12" s="234"/>
      <c r="CDP12" s="234"/>
      <c r="CDQ12" s="234"/>
      <c r="CDR12" s="234"/>
      <c r="CDS12" s="234"/>
      <c r="CDT12" s="234"/>
      <c r="CDU12" s="234"/>
      <c r="CDV12" s="234"/>
      <c r="CDW12" s="234"/>
      <c r="CDX12" s="234"/>
      <c r="CDY12" s="234"/>
      <c r="CDZ12" s="234"/>
      <c r="CEA12" s="234"/>
      <c r="CEB12" s="234"/>
      <c r="CEC12" s="234"/>
      <c r="CED12" s="234"/>
      <c r="CEE12" s="234"/>
      <c r="CEF12" s="234"/>
      <c r="CEG12" s="234"/>
      <c r="CEH12" s="234"/>
      <c r="CEI12" s="234"/>
      <c r="CEJ12" s="234"/>
      <c r="CEK12" s="234"/>
      <c r="CEL12" s="234"/>
      <c r="CEM12" s="234"/>
      <c r="CEN12" s="234"/>
      <c r="CEO12" s="234"/>
      <c r="CEP12" s="234"/>
      <c r="CEQ12" s="234"/>
      <c r="CER12" s="234"/>
      <c r="CES12" s="234"/>
      <c r="CET12" s="234"/>
      <c r="CEU12" s="234"/>
      <c r="CEV12" s="234"/>
      <c r="CEW12" s="234"/>
      <c r="CEX12" s="234"/>
      <c r="CEY12" s="234"/>
      <c r="CEZ12" s="234"/>
      <c r="CFA12" s="234"/>
      <c r="CFB12" s="234"/>
      <c r="CFC12" s="234"/>
      <c r="CFD12" s="234"/>
      <c r="CFE12" s="234"/>
      <c r="CFF12" s="234"/>
      <c r="CFG12" s="234"/>
      <c r="CFH12" s="234"/>
      <c r="CFI12" s="234"/>
      <c r="CFJ12" s="234"/>
      <c r="CFK12" s="234"/>
      <c r="CFL12" s="234"/>
      <c r="CFM12" s="234"/>
      <c r="CFN12" s="234"/>
      <c r="CFO12" s="234"/>
      <c r="CFP12" s="234"/>
      <c r="CFQ12" s="234"/>
      <c r="CFR12" s="234"/>
      <c r="CFS12" s="234"/>
      <c r="CFT12" s="234"/>
      <c r="CFU12" s="234"/>
      <c r="CFV12" s="234"/>
      <c r="CFW12" s="234"/>
      <c r="CFX12" s="234"/>
      <c r="CFY12" s="234"/>
      <c r="CFZ12" s="234"/>
      <c r="CGA12" s="234"/>
      <c r="CGB12" s="234"/>
      <c r="CGC12" s="234"/>
      <c r="CGD12" s="234"/>
      <c r="CGE12" s="234"/>
      <c r="CGF12" s="234"/>
      <c r="CGG12" s="234"/>
      <c r="CGH12" s="234"/>
      <c r="CGI12" s="234"/>
      <c r="CGJ12" s="234"/>
      <c r="CGK12" s="234"/>
      <c r="CGL12" s="234"/>
      <c r="CGM12" s="234"/>
      <c r="CGN12" s="234"/>
      <c r="CGO12" s="234"/>
      <c r="CGP12" s="234"/>
      <c r="CGQ12" s="234"/>
      <c r="CGR12" s="234"/>
      <c r="CGS12" s="234"/>
      <c r="CGT12" s="234"/>
      <c r="CGU12" s="234"/>
      <c r="CGV12" s="234"/>
      <c r="CGW12" s="234"/>
      <c r="CGX12" s="234"/>
      <c r="CGY12" s="234"/>
      <c r="CGZ12" s="234"/>
      <c r="CHA12" s="234"/>
      <c r="CHB12" s="234"/>
      <c r="CHC12" s="234"/>
      <c r="CHD12" s="234"/>
      <c r="CHE12" s="234"/>
      <c r="CHF12" s="234"/>
      <c r="CHG12" s="234"/>
      <c r="CHH12" s="234"/>
      <c r="CHI12" s="234"/>
      <c r="CHJ12" s="234"/>
      <c r="CHK12" s="234"/>
      <c r="CHL12" s="234"/>
      <c r="CHM12" s="234"/>
      <c r="CHN12" s="234"/>
      <c r="CHO12" s="234"/>
      <c r="CHP12" s="234"/>
      <c r="CHQ12" s="234"/>
      <c r="CHR12" s="234"/>
      <c r="CHS12" s="234"/>
      <c r="CHT12" s="234"/>
      <c r="CHU12" s="234"/>
      <c r="CHV12" s="234"/>
      <c r="CHW12" s="234"/>
      <c r="CHX12" s="234"/>
      <c r="CHY12" s="234"/>
      <c r="CHZ12" s="234"/>
      <c r="CIA12" s="234"/>
      <c r="CIB12" s="234"/>
      <c r="CIC12" s="234"/>
      <c r="CID12" s="234"/>
      <c r="CIE12" s="234"/>
      <c r="CIF12" s="234"/>
      <c r="CIG12" s="234"/>
      <c r="CIH12" s="234"/>
      <c r="CII12" s="234"/>
      <c r="CIJ12" s="234"/>
      <c r="CIK12" s="234"/>
      <c r="CIL12" s="234"/>
      <c r="CIM12" s="234"/>
      <c r="CIN12" s="234"/>
      <c r="CIO12" s="234"/>
      <c r="CIP12" s="234"/>
      <c r="CIQ12" s="234"/>
      <c r="CIR12" s="234"/>
      <c r="CIS12" s="234"/>
      <c r="CIT12" s="234"/>
      <c r="CIU12" s="234"/>
      <c r="CIV12" s="234"/>
      <c r="CIW12" s="234"/>
      <c r="CIX12" s="234"/>
      <c r="CIY12" s="234"/>
      <c r="CIZ12" s="234"/>
      <c r="CJA12" s="234"/>
      <c r="CJB12" s="234"/>
      <c r="CJC12" s="234"/>
      <c r="CJD12" s="234"/>
      <c r="CJE12" s="234"/>
      <c r="CJF12" s="234"/>
      <c r="CJG12" s="234"/>
      <c r="CJH12" s="234"/>
      <c r="CJI12" s="234"/>
      <c r="CJJ12" s="234"/>
      <c r="CJK12" s="234"/>
      <c r="CJL12" s="234"/>
      <c r="CJM12" s="234"/>
      <c r="CJN12" s="234"/>
      <c r="CJO12" s="234"/>
      <c r="CJP12" s="234"/>
      <c r="CJQ12" s="234"/>
      <c r="CJR12" s="234"/>
      <c r="CJS12" s="234"/>
      <c r="CJT12" s="234"/>
      <c r="CJU12" s="234"/>
      <c r="CJV12" s="234"/>
      <c r="CJW12" s="234"/>
      <c r="CJX12" s="234"/>
      <c r="CJY12" s="234"/>
      <c r="CJZ12" s="234"/>
      <c r="CKA12" s="234"/>
      <c r="CKB12" s="234"/>
      <c r="CKC12" s="234"/>
      <c r="CKD12" s="234"/>
      <c r="CKE12" s="234"/>
      <c r="CKF12" s="234"/>
      <c r="CKG12" s="234"/>
      <c r="CKH12" s="234"/>
      <c r="CKI12" s="234"/>
      <c r="CKJ12" s="234"/>
      <c r="CKK12" s="234"/>
      <c r="CKL12" s="234"/>
      <c r="CKM12" s="234"/>
      <c r="CKN12" s="234"/>
      <c r="CKO12" s="234"/>
      <c r="CKP12" s="234"/>
      <c r="CKQ12" s="234"/>
      <c r="CKR12" s="234"/>
      <c r="CKS12" s="234"/>
      <c r="CKT12" s="234"/>
      <c r="CKU12" s="234"/>
      <c r="CKV12" s="234"/>
      <c r="CKW12" s="234"/>
      <c r="CKX12" s="234"/>
      <c r="CKY12" s="234"/>
      <c r="CKZ12" s="234"/>
      <c r="CLA12" s="234"/>
      <c r="CLB12" s="234"/>
      <c r="CLC12" s="234"/>
      <c r="CLD12" s="234"/>
      <c r="CLE12" s="234"/>
      <c r="CLF12" s="234"/>
      <c r="CLG12" s="234"/>
      <c r="CLH12" s="234"/>
      <c r="CLI12" s="234"/>
      <c r="CLJ12" s="234"/>
      <c r="CLK12" s="234"/>
      <c r="CLL12" s="234"/>
      <c r="CLM12" s="234"/>
      <c r="CLN12" s="234"/>
      <c r="CLO12" s="234"/>
      <c r="CLP12" s="234"/>
      <c r="CLQ12" s="234"/>
      <c r="CLR12" s="234"/>
      <c r="CLS12" s="234"/>
      <c r="CLT12" s="234"/>
      <c r="CLU12" s="234"/>
      <c r="CLV12" s="234"/>
      <c r="CLW12" s="234"/>
      <c r="CLX12" s="234"/>
      <c r="CLY12" s="234"/>
      <c r="CLZ12" s="234"/>
      <c r="CMA12" s="234"/>
      <c r="CMB12" s="234"/>
      <c r="CMC12" s="234"/>
      <c r="CMD12" s="234"/>
      <c r="CME12" s="234"/>
      <c r="CMF12" s="234"/>
      <c r="CMG12" s="234"/>
      <c r="CMH12" s="234"/>
      <c r="CMI12" s="234"/>
      <c r="CMJ12" s="234"/>
      <c r="CMK12" s="234"/>
      <c r="CML12" s="234"/>
      <c r="CMM12" s="234"/>
      <c r="CMN12" s="234"/>
      <c r="CMO12" s="234"/>
      <c r="CMP12" s="234"/>
      <c r="CMQ12" s="234"/>
      <c r="CMR12" s="234"/>
      <c r="CMS12" s="234"/>
      <c r="CMT12" s="234"/>
      <c r="CMU12" s="234"/>
      <c r="CMV12" s="234"/>
      <c r="CMW12" s="234"/>
      <c r="CMX12" s="234"/>
      <c r="CMY12" s="234"/>
      <c r="CMZ12" s="234"/>
      <c r="CNA12" s="234"/>
      <c r="CNB12" s="234"/>
      <c r="CNC12" s="234"/>
      <c r="CND12" s="234"/>
      <c r="CNE12" s="234"/>
      <c r="CNF12" s="234"/>
      <c r="CNG12" s="234"/>
      <c r="CNH12" s="234"/>
      <c r="CNI12" s="234"/>
      <c r="CNJ12" s="234"/>
      <c r="CNK12" s="234"/>
      <c r="CNL12" s="234"/>
      <c r="CNM12" s="234"/>
      <c r="CNN12" s="234"/>
      <c r="CNO12" s="234"/>
      <c r="CNP12" s="234"/>
      <c r="CNQ12" s="234"/>
      <c r="CNR12" s="234"/>
      <c r="CNS12" s="234"/>
      <c r="CNT12" s="234"/>
      <c r="CNU12" s="234"/>
      <c r="CNV12" s="234"/>
      <c r="CNW12" s="234"/>
      <c r="CNX12" s="234"/>
      <c r="CNY12" s="234"/>
      <c r="CNZ12" s="234"/>
      <c r="COA12" s="234"/>
      <c r="COB12" s="234"/>
      <c r="COC12" s="234"/>
      <c r="COD12" s="234"/>
      <c r="COE12" s="234"/>
      <c r="COF12" s="234"/>
      <c r="COG12" s="234"/>
      <c r="COH12" s="234"/>
      <c r="COI12" s="234"/>
      <c r="COJ12" s="234"/>
      <c r="COK12" s="234"/>
      <c r="COL12" s="234"/>
      <c r="COM12" s="234"/>
      <c r="CON12" s="234"/>
      <c r="COO12" s="234"/>
      <c r="COP12" s="234"/>
      <c r="COQ12" s="234"/>
      <c r="COR12" s="234"/>
      <c r="COS12" s="234"/>
      <c r="COT12" s="234"/>
      <c r="COU12" s="234"/>
      <c r="COV12" s="234"/>
      <c r="COW12" s="234"/>
      <c r="COX12" s="234"/>
      <c r="COY12" s="234"/>
      <c r="COZ12" s="234"/>
      <c r="CPA12" s="234"/>
      <c r="CPB12" s="234"/>
      <c r="CPC12" s="234"/>
      <c r="CPD12" s="234"/>
      <c r="CPE12" s="234"/>
      <c r="CPF12" s="234"/>
      <c r="CPG12" s="234"/>
      <c r="CPH12" s="234"/>
      <c r="CPI12" s="234"/>
      <c r="CPJ12" s="234"/>
      <c r="CPK12" s="234"/>
      <c r="CPL12" s="234"/>
      <c r="CPM12" s="234"/>
      <c r="CPN12" s="234"/>
      <c r="CPO12" s="234"/>
      <c r="CPP12" s="234"/>
      <c r="CPQ12" s="234"/>
      <c r="CPR12" s="234"/>
      <c r="CPS12" s="234"/>
      <c r="CPT12" s="234"/>
      <c r="CPU12" s="234"/>
      <c r="CPV12" s="234"/>
      <c r="CPW12" s="234"/>
      <c r="CPX12" s="234"/>
      <c r="CPY12" s="234"/>
      <c r="CPZ12" s="234"/>
      <c r="CQA12" s="234"/>
      <c r="CQB12" s="234"/>
      <c r="CQC12" s="234"/>
      <c r="CQD12" s="234"/>
      <c r="CQE12" s="234"/>
      <c r="CQF12" s="234"/>
      <c r="CQG12" s="234"/>
      <c r="CQH12" s="234"/>
      <c r="CQI12" s="234"/>
      <c r="CQJ12" s="234"/>
      <c r="CQK12" s="234"/>
      <c r="CQL12" s="234"/>
      <c r="CQM12" s="234"/>
      <c r="CQN12" s="234"/>
      <c r="CQO12" s="234"/>
      <c r="CQP12" s="234"/>
      <c r="CQQ12" s="234"/>
      <c r="CQR12" s="234"/>
      <c r="CQS12" s="234"/>
      <c r="CQT12" s="234"/>
      <c r="CQU12" s="234"/>
      <c r="CQV12" s="234"/>
      <c r="CQW12" s="234"/>
      <c r="CQX12" s="234"/>
      <c r="CQY12" s="234"/>
      <c r="CQZ12" s="234"/>
      <c r="CRA12" s="234"/>
      <c r="CRB12" s="234"/>
      <c r="CRC12" s="234"/>
      <c r="CRD12" s="234"/>
      <c r="CRE12" s="234"/>
      <c r="CRF12" s="234"/>
      <c r="CRG12" s="234"/>
      <c r="CRH12" s="234"/>
      <c r="CRI12" s="234"/>
      <c r="CRJ12" s="234"/>
      <c r="CRK12" s="234"/>
      <c r="CRL12" s="234"/>
      <c r="CRM12" s="234"/>
      <c r="CRN12" s="234"/>
      <c r="CRO12" s="234"/>
      <c r="CRP12" s="234"/>
      <c r="CRQ12" s="234"/>
      <c r="CRR12" s="234"/>
      <c r="CRS12" s="234"/>
      <c r="CRT12" s="234"/>
      <c r="CRU12" s="234"/>
      <c r="CRV12" s="234"/>
      <c r="CRW12" s="234"/>
      <c r="CRX12" s="234"/>
      <c r="CRY12" s="234"/>
      <c r="CRZ12" s="234"/>
      <c r="CSA12" s="234"/>
      <c r="CSB12" s="234"/>
      <c r="CSC12" s="234"/>
      <c r="CSD12" s="234"/>
      <c r="CSE12" s="234"/>
      <c r="CSF12" s="234"/>
      <c r="CSG12" s="234"/>
      <c r="CSH12" s="234"/>
      <c r="CSI12" s="234"/>
      <c r="CSJ12" s="234"/>
      <c r="CSK12" s="234"/>
      <c r="CSL12" s="234"/>
      <c r="CSM12" s="234"/>
      <c r="CSN12" s="234"/>
      <c r="CSO12" s="234"/>
      <c r="CSP12" s="234"/>
      <c r="CSQ12" s="234"/>
      <c r="CSR12" s="234"/>
      <c r="CSS12" s="234"/>
      <c r="CST12" s="234"/>
      <c r="CSU12" s="234"/>
      <c r="CSV12" s="234"/>
      <c r="CSW12" s="234"/>
      <c r="CSX12" s="234"/>
      <c r="CSY12" s="234"/>
      <c r="CSZ12" s="234"/>
      <c r="CTA12" s="234"/>
      <c r="CTB12" s="234"/>
      <c r="CTC12" s="234"/>
      <c r="CTD12" s="234"/>
      <c r="CTE12" s="234"/>
      <c r="CTF12" s="234"/>
      <c r="CTG12" s="234"/>
      <c r="CTH12" s="234"/>
      <c r="CTI12" s="234"/>
      <c r="CTJ12" s="234"/>
      <c r="CTK12" s="234"/>
      <c r="CTL12" s="234"/>
      <c r="CTM12" s="234"/>
      <c r="CTN12" s="234"/>
      <c r="CTO12" s="234"/>
      <c r="CTP12" s="234"/>
      <c r="CTQ12" s="234"/>
      <c r="CTR12" s="234"/>
      <c r="CTS12" s="234"/>
      <c r="CTT12" s="234"/>
      <c r="CTU12" s="234"/>
      <c r="CTV12" s="234"/>
      <c r="CTW12" s="234"/>
      <c r="CTX12" s="234"/>
      <c r="CTY12" s="234"/>
      <c r="CTZ12" s="234"/>
      <c r="CUA12" s="234"/>
      <c r="CUB12" s="234"/>
      <c r="CUC12" s="234"/>
      <c r="CUD12" s="234"/>
      <c r="CUE12" s="234"/>
      <c r="CUF12" s="234"/>
      <c r="CUG12" s="234"/>
      <c r="CUH12" s="234"/>
      <c r="CUI12" s="234"/>
      <c r="CUJ12" s="234"/>
      <c r="CUK12" s="234"/>
      <c r="CUL12" s="234"/>
      <c r="CUM12" s="234"/>
      <c r="CUN12" s="234"/>
      <c r="CUO12" s="234"/>
      <c r="CUP12" s="234"/>
      <c r="CUQ12" s="234"/>
      <c r="CUR12" s="234"/>
      <c r="CUS12" s="234"/>
      <c r="CUT12" s="234"/>
      <c r="CUU12" s="234"/>
      <c r="CUV12" s="234"/>
      <c r="CUW12" s="234"/>
      <c r="CUX12" s="234"/>
      <c r="CUY12" s="234"/>
      <c r="CUZ12" s="234"/>
      <c r="CVA12" s="234"/>
      <c r="CVB12" s="234"/>
      <c r="CVC12" s="234"/>
      <c r="CVD12" s="234"/>
      <c r="CVE12" s="234"/>
      <c r="CVF12" s="234"/>
      <c r="CVG12" s="234"/>
      <c r="CVH12" s="234"/>
      <c r="CVI12" s="234"/>
      <c r="CVJ12" s="234"/>
      <c r="CVK12" s="234"/>
      <c r="CVL12" s="234"/>
      <c r="CVM12" s="234"/>
      <c r="CVN12" s="234"/>
      <c r="CVO12" s="234"/>
      <c r="CVP12" s="234"/>
      <c r="CVQ12" s="234"/>
      <c r="CVR12" s="234"/>
      <c r="CVS12" s="234"/>
      <c r="CVT12" s="234"/>
      <c r="CVU12" s="234"/>
      <c r="CVV12" s="234"/>
      <c r="CVW12" s="234"/>
      <c r="CVX12" s="234"/>
      <c r="CVY12" s="234"/>
      <c r="CVZ12" s="234"/>
      <c r="CWA12" s="234"/>
      <c r="CWB12" s="234"/>
      <c r="CWC12" s="234"/>
      <c r="CWD12" s="234"/>
      <c r="CWE12" s="234"/>
      <c r="CWF12" s="234"/>
      <c r="CWG12" s="234"/>
      <c r="CWH12" s="234"/>
      <c r="CWI12" s="234"/>
      <c r="CWJ12" s="234"/>
      <c r="CWK12" s="234"/>
      <c r="CWL12" s="234"/>
      <c r="CWM12" s="234"/>
      <c r="CWN12" s="234"/>
      <c r="CWO12" s="234"/>
      <c r="CWP12" s="234"/>
      <c r="CWQ12" s="234"/>
      <c r="CWR12" s="234"/>
      <c r="CWS12" s="234"/>
      <c r="CWT12" s="234"/>
      <c r="CWU12" s="234"/>
      <c r="CWV12" s="234"/>
      <c r="CWW12" s="234"/>
      <c r="CWX12" s="234"/>
      <c r="CWY12" s="234"/>
      <c r="CWZ12" s="234"/>
      <c r="CXA12" s="234"/>
      <c r="CXB12" s="234"/>
      <c r="CXC12" s="234"/>
      <c r="CXD12" s="234"/>
      <c r="CXE12" s="234"/>
      <c r="CXF12" s="234"/>
      <c r="CXG12" s="234"/>
      <c r="CXH12" s="234"/>
      <c r="CXI12" s="234"/>
      <c r="CXJ12" s="234"/>
      <c r="CXK12" s="234"/>
      <c r="CXL12" s="234"/>
      <c r="CXM12" s="234"/>
      <c r="CXN12" s="234"/>
      <c r="CXO12" s="234"/>
      <c r="CXP12" s="234"/>
      <c r="CXQ12" s="234"/>
      <c r="CXR12" s="234"/>
      <c r="CXS12" s="234"/>
      <c r="CXT12" s="234"/>
      <c r="CXU12" s="234"/>
      <c r="CXV12" s="234"/>
      <c r="CXW12" s="234"/>
      <c r="CXX12" s="234"/>
      <c r="CXY12" s="234"/>
      <c r="CXZ12" s="234"/>
      <c r="CYA12" s="234"/>
      <c r="CYB12" s="234"/>
      <c r="CYC12" s="234"/>
      <c r="CYD12" s="234"/>
      <c r="CYE12" s="234"/>
      <c r="CYF12" s="234"/>
      <c r="CYG12" s="234"/>
      <c r="CYH12" s="234"/>
      <c r="CYI12" s="234"/>
      <c r="CYJ12" s="234"/>
      <c r="CYK12" s="234"/>
      <c r="CYL12" s="234"/>
      <c r="CYM12" s="234"/>
      <c r="CYN12" s="234"/>
      <c r="CYO12" s="234"/>
      <c r="CYP12" s="234"/>
      <c r="CYQ12" s="234"/>
      <c r="CYR12" s="234"/>
      <c r="CYS12" s="234"/>
      <c r="CYT12" s="234"/>
      <c r="CYU12" s="234"/>
      <c r="CYV12" s="234"/>
      <c r="CYW12" s="234"/>
      <c r="CYX12" s="234"/>
      <c r="CYY12" s="234"/>
      <c r="CYZ12" s="234"/>
      <c r="CZA12" s="234"/>
      <c r="CZB12" s="234"/>
      <c r="CZC12" s="234"/>
      <c r="CZD12" s="234"/>
      <c r="CZE12" s="234"/>
      <c r="CZF12" s="234"/>
      <c r="CZG12" s="234"/>
      <c r="CZH12" s="234"/>
      <c r="CZI12" s="234"/>
      <c r="CZJ12" s="234"/>
      <c r="CZK12" s="234"/>
      <c r="CZL12" s="234"/>
      <c r="CZM12" s="234"/>
      <c r="CZN12" s="234"/>
      <c r="CZO12" s="234"/>
      <c r="CZP12" s="234"/>
      <c r="CZQ12" s="234"/>
      <c r="CZR12" s="234"/>
      <c r="CZS12" s="234"/>
      <c r="CZT12" s="234"/>
      <c r="CZU12" s="234"/>
      <c r="CZV12" s="234"/>
      <c r="CZW12" s="234"/>
      <c r="CZX12" s="234"/>
      <c r="CZY12" s="234"/>
      <c r="CZZ12" s="234"/>
      <c r="DAA12" s="234"/>
      <c r="DAB12" s="234"/>
      <c r="DAC12" s="234"/>
      <c r="DAD12" s="234"/>
      <c r="DAE12" s="234"/>
      <c r="DAF12" s="234"/>
      <c r="DAG12" s="234"/>
      <c r="DAH12" s="234"/>
      <c r="DAI12" s="234"/>
      <c r="DAJ12" s="234"/>
      <c r="DAK12" s="234"/>
      <c r="DAL12" s="234"/>
      <c r="DAM12" s="234"/>
      <c r="DAN12" s="234"/>
      <c r="DAO12" s="234"/>
      <c r="DAP12" s="234"/>
      <c r="DAQ12" s="234"/>
      <c r="DAR12" s="234"/>
      <c r="DAS12" s="234"/>
      <c r="DAT12" s="234"/>
      <c r="DAU12" s="234"/>
      <c r="DAV12" s="234"/>
      <c r="DAW12" s="234"/>
      <c r="DAX12" s="234"/>
      <c r="DAY12" s="234"/>
      <c r="DAZ12" s="234"/>
      <c r="DBA12" s="234"/>
      <c r="DBB12" s="234"/>
      <c r="DBC12" s="234"/>
      <c r="DBD12" s="234"/>
      <c r="DBE12" s="234"/>
      <c r="DBF12" s="234"/>
      <c r="DBG12" s="234"/>
      <c r="DBH12" s="234"/>
      <c r="DBI12" s="234"/>
      <c r="DBJ12" s="234"/>
      <c r="DBK12" s="234"/>
      <c r="DBL12" s="234"/>
      <c r="DBM12" s="234"/>
      <c r="DBN12" s="234"/>
      <c r="DBO12" s="234"/>
      <c r="DBP12" s="234"/>
      <c r="DBQ12" s="234"/>
      <c r="DBR12" s="234"/>
      <c r="DBS12" s="234"/>
      <c r="DBT12" s="234"/>
      <c r="DBU12" s="234"/>
      <c r="DBV12" s="234"/>
      <c r="DBW12" s="234"/>
      <c r="DBX12" s="234"/>
      <c r="DBY12" s="234"/>
      <c r="DBZ12" s="234"/>
      <c r="DCA12" s="234"/>
      <c r="DCB12" s="234"/>
      <c r="DCC12" s="234"/>
      <c r="DCD12" s="234"/>
      <c r="DCE12" s="234"/>
      <c r="DCF12" s="234"/>
      <c r="DCG12" s="234"/>
      <c r="DCH12" s="234"/>
      <c r="DCI12" s="234"/>
      <c r="DCJ12" s="234"/>
      <c r="DCK12" s="234"/>
      <c r="DCL12" s="234"/>
      <c r="DCM12" s="234"/>
      <c r="DCN12" s="234"/>
      <c r="DCO12" s="234"/>
      <c r="DCP12" s="234"/>
      <c r="DCQ12" s="234"/>
      <c r="DCR12" s="234"/>
      <c r="DCS12" s="234"/>
      <c r="DCT12" s="234"/>
      <c r="DCU12" s="234"/>
      <c r="DCV12" s="234"/>
      <c r="DCW12" s="234"/>
      <c r="DCX12" s="234"/>
      <c r="DCY12" s="234"/>
      <c r="DCZ12" s="234"/>
      <c r="DDA12" s="234"/>
      <c r="DDB12" s="234"/>
      <c r="DDC12" s="234"/>
      <c r="DDD12" s="234"/>
      <c r="DDE12" s="234"/>
      <c r="DDF12" s="234"/>
      <c r="DDG12" s="234"/>
      <c r="DDH12" s="234"/>
      <c r="DDI12" s="234"/>
      <c r="DDJ12" s="234"/>
      <c r="DDK12" s="234"/>
      <c r="DDL12" s="234"/>
      <c r="DDM12" s="234"/>
      <c r="DDN12" s="234"/>
      <c r="DDO12" s="234"/>
      <c r="DDP12" s="234"/>
      <c r="DDQ12" s="234"/>
      <c r="DDR12" s="234"/>
      <c r="DDS12" s="234"/>
      <c r="DDT12" s="234"/>
      <c r="DDU12" s="234"/>
      <c r="DDV12" s="234"/>
      <c r="DDW12" s="234"/>
      <c r="DDX12" s="234"/>
      <c r="DDY12" s="234"/>
      <c r="DDZ12" s="234"/>
      <c r="DEA12" s="234"/>
      <c r="DEB12" s="234"/>
      <c r="DEC12" s="234"/>
      <c r="DED12" s="234"/>
      <c r="DEE12" s="234"/>
      <c r="DEF12" s="234"/>
      <c r="DEG12" s="234"/>
      <c r="DEH12" s="234"/>
      <c r="DEI12" s="234"/>
      <c r="DEJ12" s="234"/>
      <c r="DEK12" s="234"/>
      <c r="DEL12" s="234"/>
      <c r="DEM12" s="234"/>
      <c r="DEN12" s="234"/>
      <c r="DEO12" s="234"/>
      <c r="DEP12" s="234"/>
      <c r="DEQ12" s="234"/>
      <c r="DER12" s="234"/>
      <c r="DES12" s="234"/>
      <c r="DET12" s="234"/>
      <c r="DEU12" s="234"/>
      <c r="DEV12" s="234"/>
      <c r="DEW12" s="234"/>
      <c r="DEX12" s="234"/>
      <c r="DEY12" s="234"/>
      <c r="DEZ12" s="234"/>
      <c r="DFA12" s="234"/>
      <c r="DFB12" s="234"/>
      <c r="DFC12" s="234"/>
      <c r="DFD12" s="234"/>
      <c r="DFE12" s="234"/>
      <c r="DFF12" s="234"/>
      <c r="DFG12" s="234"/>
      <c r="DFH12" s="234"/>
      <c r="DFI12" s="234"/>
      <c r="DFJ12" s="234"/>
      <c r="DFK12" s="234"/>
      <c r="DFL12" s="234"/>
      <c r="DFM12" s="234"/>
      <c r="DFN12" s="234"/>
      <c r="DFO12" s="234"/>
      <c r="DFP12" s="234"/>
      <c r="DFQ12" s="234"/>
      <c r="DFR12" s="234"/>
      <c r="DFS12" s="234"/>
      <c r="DFT12" s="234"/>
      <c r="DFU12" s="234"/>
      <c r="DFV12" s="234"/>
      <c r="DFW12" s="234"/>
      <c r="DFX12" s="234"/>
      <c r="DFY12" s="234"/>
      <c r="DFZ12" s="234"/>
      <c r="DGA12" s="234"/>
      <c r="DGB12" s="234"/>
      <c r="DGC12" s="234"/>
      <c r="DGD12" s="234"/>
      <c r="DGE12" s="234"/>
      <c r="DGF12" s="234"/>
      <c r="DGG12" s="234"/>
      <c r="DGH12" s="234"/>
      <c r="DGI12" s="234"/>
      <c r="DGJ12" s="234"/>
      <c r="DGK12" s="234"/>
      <c r="DGL12" s="234"/>
      <c r="DGM12" s="234"/>
      <c r="DGN12" s="234"/>
      <c r="DGO12" s="234"/>
      <c r="DGP12" s="234"/>
      <c r="DGQ12" s="234"/>
      <c r="DGR12" s="234"/>
      <c r="DGS12" s="234"/>
      <c r="DGT12" s="234"/>
      <c r="DGU12" s="234"/>
      <c r="DGV12" s="234"/>
      <c r="DGW12" s="234"/>
      <c r="DGX12" s="234"/>
      <c r="DGY12" s="234"/>
      <c r="DGZ12" s="234"/>
      <c r="DHA12" s="234"/>
      <c r="DHB12" s="234"/>
      <c r="DHC12" s="234"/>
      <c r="DHD12" s="234"/>
      <c r="DHE12" s="234"/>
      <c r="DHF12" s="234"/>
      <c r="DHG12" s="234"/>
      <c r="DHH12" s="234"/>
      <c r="DHI12" s="234"/>
      <c r="DHJ12" s="234"/>
      <c r="DHK12" s="234"/>
      <c r="DHL12" s="234"/>
      <c r="DHM12" s="234"/>
      <c r="DHN12" s="234"/>
      <c r="DHO12" s="234"/>
      <c r="DHP12" s="234"/>
      <c r="DHQ12" s="234"/>
      <c r="DHR12" s="234"/>
      <c r="DHS12" s="234"/>
      <c r="DHT12" s="234"/>
      <c r="DHU12" s="234"/>
      <c r="DHV12" s="234"/>
      <c r="DHW12" s="234"/>
      <c r="DHX12" s="234"/>
      <c r="DHY12" s="234"/>
      <c r="DHZ12" s="234"/>
      <c r="DIA12" s="234"/>
      <c r="DIB12" s="234"/>
      <c r="DIC12" s="234"/>
      <c r="DID12" s="234"/>
      <c r="DIE12" s="234"/>
      <c r="DIF12" s="234"/>
      <c r="DIG12" s="234"/>
      <c r="DIH12" s="234"/>
      <c r="DII12" s="234"/>
      <c r="DIJ12" s="234"/>
      <c r="DIK12" s="234"/>
      <c r="DIL12" s="234"/>
      <c r="DIM12" s="234"/>
      <c r="DIN12" s="234"/>
      <c r="DIO12" s="234"/>
      <c r="DIP12" s="234"/>
      <c r="DIQ12" s="234"/>
      <c r="DIR12" s="234"/>
      <c r="DIS12" s="234"/>
      <c r="DIT12" s="234"/>
      <c r="DIU12" s="234"/>
      <c r="DIV12" s="234"/>
      <c r="DIW12" s="234"/>
      <c r="DIX12" s="234"/>
      <c r="DIY12" s="234"/>
      <c r="DIZ12" s="234"/>
      <c r="DJA12" s="234"/>
      <c r="DJB12" s="234"/>
      <c r="DJC12" s="234"/>
      <c r="DJD12" s="234"/>
      <c r="DJE12" s="234"/>
      <c r="DJF12" s="234"/>
      <c r="DJG12" s="234"/>
      <c r="DJH12" s="234"/>
      <c r="DJI12" s="234"/>
      <c r="DJJ12" s="234"/>
      <c r="DJK12" s="234"/>
      <c r="DJL12" s="234"/>
      <c r="DJM12" s="234"/>
      <c r="DJN12" s="234"/>
      <c r="DJO12" s="234"/>
      <c r="DJP12" s="234"/>
      <c r="DJQ12" s="234"/>
      <c r="DJR12" s="234"/>
      <c r="DJS12" s="234"/>
      <c r="DJT12" s="234"/>
      <c r="DJU12" s="234"/>
      <c r="DJV12" s="234"/>
      <c r="DJW12" s="234"/>
      <c r="DJX12" s="234"/>
      <c r="DJY12" s="234"/>
      <c r="DJZ12" s="234"/>
      <c r="DKA12" s="234"/>
      <c r="DKB12" s="234"/>
      <c r="DKC12" s="234"/>
      <c r="DKD12" s="234"/>
      <c r="DKE12" s="234"/>
      <c r="DKF12" s="234"/>
      <c r="DKG12" s="234"/>
      <c r="DKH12" s="234"/>
      <c r="DKI12" s="234"/>
      <c r="DKJ12" s="234"/>
      <c r="DKK12" s="234"/>
      <c r="DKL12" s="234"/>
      <c r="DKM12" s="234"/>
      <c r="DKN12" s="234"/>
      <c r="DKO12" s="234"/>
      <c r="DKP12" s="234"/>
      <c r="DKQ12" s="234"/>
      <c r="DKR12" s="234"/>
      <c r="DKS12" s="234"/>
      <c r="DKT12" s="234"/>
      <c r="DKU12" s="234"/>
      <c r="DKV12" s="234"/>
      <c r="DKW12" s="234"/>
      <c r="DKX12" s="234"/>
      <c r="DKY12" s="234"/>
      <c r="DKZ12" s="234"/>
      <c r="DLA12" s="234"/>
      <c r="DLB12" s="234"/>
      <c r="DLC12" s="234"/>
      <c r="DLD12" s="234"/>
      <c r="DLE12" s="234"/>
      <c r="DLF12" s="234"/>
      <c r="DLG12" s="234"/>
      <c r="DLH12" s="234"/>
      <c r="DLI12" s="234"/>
      <c r="DLJ12" s="234"/>
      <c r="DLK12" s="234"/>
      <c r="DLL12" s="234"/>
      <c r="DLM12" s="234"/>
      <c r="DLN12" s="234"/>
      <c r="DLO12" s="234"/>
      <c r="DLP12" s="234"/>
      <c r="DLQ12" s="234"/>
      <c r="DLR12" s="234"/>
      <c r="DLS12" s="234"/>
      <c r="DLT12" s="234"/>
      <c r="DLU12" s="234"/>
      <c r="DLV12" s="234"/>
      <c r="DLW12" s="234"/>
      <c r="DLX12" s="234"/>
      <c r="DLY12" s="234"/>
      <c r="DLZ12" s="234"/>
      <c r="DMA12" s="234"/>
      <c r="DMB12" s="234"/>
      <c r="DMC12" s="234"/>
      <c r="DMD12" s="234"/>
      <c r="DME12" s="234"/>
      <c r="DMF12" s="234"/>
      <c r="DMG12" s="234"/>
      <c r="DMH12" s="234"/>
      <c r="DMI12" s="234"/>
      <c r="DMJ12" s="234"/>
      <c r="DMK12" s="234"/>
      <c r="DML12" s="234"/>
      <c r="DMM12" s="234"/>
      <c r="DMN12" s="234"/>
      <c r="DMO12" s="234"/>
      <c r="DMP12" s="234"/>
      <c r="DMQ12" s="234"/>
      <c r="DMR12" s="234"/>
      <c r="DMS12" s="234"/>
      <c r="DMT12" s="234"/>
      <c r="DMU12" s="234"/>
      <c r="DMV12" s="234"/>
      <c r="DMW12" s="234"/>
      <c r="DMX12" s="234"/>
      <c r="DMY12" s="234"/>
      <c r="DMZ12" s="234"/>
      <c r="DNA12" s="234"/>
      <c r="DNB12" s="234"/>
      <c r="DNC12" s="234"/>
      <c r="DND12" s="234"/>
      <c r="DNE12" s="234"/>
      <c r="DNF12" s="234"/>
      <c r="DNG12" s="234"/>
      <c r="DNH12" s="234"/>
      <c r="DNI12" s="234"/>
      <c r="DNJ12" s="234"/>
      <c r="DNK12" s="234"/>
      <c r="DNL12" s="234"/>
      <c r="DNM12" s="234"/>
      <c r="DNN12" s="234"/>
      <c r="DNO12" s="234"/>
      <c r="DNP12" s="234"/>
      <c r="DNQ12" s="234"/>
      <c r="DNR12" s="234"/>
      <c r="DNS12" s="234"/>
      <c r="DNT12" s="234"/>
      <c r="DNU12" s="234"/>
      <c r="DNV12" s="234"/>
      <c r="DNW12" s="234"/>
      <c r="DNX12" s="234"/>
      <c r="DNY12" s="234"/>
      <c r="DNZ12" s="234"/>
      <c r="DOA12" s="234"/>
      <c r="DOB12" s="234"/>
      <c r="DOC12" s="234"/>
      <c r="DOD12" s="234"/>
      <c r="DOE12" s="234"/>
      <c r="DOF12" s="234"/>
      <c r="DOG12" s="234"/>
      <c r="DOH12" s="234"/>
      <c r="DOI12" s="234"/>
      <c r="DOJ12" s="234"/>
      <c r="DOK12" s="234"/>
      <c r="DOL12" s="234"/>
      <c r="DOM12" s="234"/>
      <c r="DON12" s="234"/>
      <c r="DOO12" s="234"/>
      <c r="DOP12" s="234"/>
      <c r="DOQ12" s="234"/>
      <c r="DOR12" s="234"/>
      <c r="DOS12" s="234"/>
      <c r="DOT12" s="234"/>
      <c r="DOU12" s="234"/>
      <c r="DOV12" s="234"/>
      <c r="DOW12" s="234"/>
      <c r="DOX12" s="234"/>
      <c r="DOY12" s="234"/>
      <c r="DOZ12" s="234"/>
      <c r="DPA12" s="234"/>
      <c r="DPB12" s="234"/>
      <c r="DPC12" s="234"/>
      <c r="DPD12" s="234"/>
      <c r="DPE12" s="234"/>
      <c r="DPF12" s="234"/>
      <c r="DPG12" s="234"/>
      <c r="DPH12" s="234"/>
      <c r="DPI12" s="234"/>
      <c r="DPJ12" s="234"/>
      <c r="DPK12" s="234"/>
      <c r="DPL12" s="234"/>
      <c r="DPM12" s="234"/>
      <c r="DPN12" s="234"/>
      <c r="DPO12" s="234"/>
      <c r="DPP12" s="234"/>
      <c r="DPQ12" s="234"/>
      <c r="DPR12" s="234"/>
      <c r="DPS12" s="234"/>
      <c r="DPT12" s="234"/>
      <c r="DPU12" s="234"/>
      <c r="DPV12" s="234"/>
      <c r="DPW12" s="234"/>
      <c r="DPX12" s="234"/>
      <c r="DPY12" s="234"/>
      <c r="DPZ12" s="234"/>
      <c r="DQA12" s="234"/>
      <c r="DQB12" s="234"/>
      <c r="DQC12" s="234"/>
      <c r="DQD12" s="234"/>
      <c r="DQE12" s="234"/>
      <c r="DQF12" s="234"/>
      <c r="DQG12" s="234"/>
      <c r="DQH12" s="234"/>
      <c r="DQI12" s="234"/>
      <c r="DQJ12" s="234"/>
      <c r="DQK12" s="234"/>
      <c r="DQL12" s="234"/>
      <c r="DQM12" s="234"/>
      <c r="DQN12" s="234"/>
      <c r="DQO12" s="234"/>
      <c r="DQP12" s="234"/>
      <c r="DQQ12" s="234"/>
      <c r="DQR12" s="234"/>
      <c r="DQS12" s="234"/>
      <c r="DQT12" s="234"/>
      <c r="DQU12" s="234"/>
      <c r="DQV12" s="234"/>
      <c r="DQW12" s="234"/>
      <c r="DQX12" s="234"/>
      <c r="DQY12" s="234"/>
      <c r="DQZ12" s="234"/>
      <c r="DRA12" s="234"/>
      <c r="DRB12" s="234"/>
      <c r="DRC12" s="234"/>
      <c r="DRD12" s="234"/>
      <c r="DRE12" s="234"/>
      <c r="DRF12" s="234"/>
      <c r="DRG12" s="234"/>
      <c r="DRH12" s="234"/>
      <c r="DRI12" s="234"/>
      <c r="DRJ12" s="234"/>
      <c r="DRK12" s="234"/>
      <c r="DRL12" s="234"/>
      <c r="DRM12" s="234"/>
      <c r="DRN12" s="234"/>
      <c r="DRO12" s="234"/>
      <c r="DRP12" s="234"/>
      <c r="DRQ12" s="234"/>
      <c r="DRR12" s="234"/>
      <c r="DRS12" s="234"/>
      <c r="DRT12" s="234"/>
      <c r="DRU12" s="234"/>
      <c r="DRV12" s="234"/>
      <c r="DRW12" s="234"/>
      <c r="DRX12" s="234"/>
      <c r="DRY12" s="234"/>
      <c r="DRZ12" s="234"/>
      <c r="DSA12" s="234"/>
      <c r="DSB12" s="234"/>
      <c r="DSC12" s="234"/>
      <c r="DSD12" s="234"/>
      <c r="DSE12" s="234"/>
      <c r="DSF12" s="234"/>
      <c r="DSG12" s="234"/>
      <c r="DSH12" s="234"/>
      <c r="DSI12" s="234"/>
      <c r="DSJ12" s="234"/>
      <c r="DSK12" s="234"/>
      <c r="DSL12" s="234"/>
      <c r="DSM12" s="234"/>
      <c r="DSN12" s="234"/>
      <c r="DSO12" s="234"/>
      <c r="DSP12" s="234"/>
      <c r="DSQ12" s="234"/>
      <c r="DSR12" s="234"/>
      <c r="DSS12" s="234"/>
      <c r="DST12" s="234"/>
      <c r="DSU12" s="234"/>
      <c r="DSV12" s="234"/>
      <c r="DSW12" s="234"/>
      <c r="DSX12" s="234"/>
      <c r="DSY12" s="234"/>
      <c r="DSZ12" s="234"/>
      <c r="DTA12" s="234"/>
      <c r="DTB12" s="234"/>
      <c r="DTC12" s="234"/>
      <c r="DTD12" s="234"/>
      <c r="DTE12" s="234"/>
      <c r="DTF12" s="234"/>
      <c r="DTG12" s="234"/>
      <c r="DTH12" s="234"/>
      <c r="DTI12" s="234"/>
      <c r="DTJ12" s="234"/>
      <c r="DTK12" s="234"/>
      <c r="DTL12" s="234"/>
      <c r="DTM12" s="234"/>
      <c r="DTN12" s="234"/>
      <c r="DTO12" s="234"/>
      <c r="DTP12" s="234"/>
      <c r="DTQ12" s="234"/>
      <c r="DTR12" s="234"/>
      <c r="DTS12" s="234"/>
      <c r="DTT12" s="234"/>
      <c r="DTU12" s="234"/>
      <c r="DTV12" s="234"/>
      <c r="DTW12" s="234"/>
      <c r="DTX12" s="234"/>
      <c r="DTY12" s="234"/>
      <c r="DTZ12" s="234"/>
      <c r="DUA12" s="234"/>
      <c r="DUB12" s="234"/>
      <c r="DUC12" s="234"/>
      <c r="DUD12" s="234"/>
      <c r="DUE12" s="234"/>
      <c r="DUF12" s="234"/>
      <c r="DUG12" s="234"/>
      <c r="DUH12" s="234"/>
      <c r="DUI12" s="234"/>
      <c r="DUJ12" s="234"/>
      <c r="DUK12" s="234"/>
      <c r="DUL12" s="234"/>
      <c r="DUM12" s="234"/>
      <c r="DUN12" s="234"/>
      <c r="DUO12" s="234"/>
      <c r="DUP12" s="234"/>
      <c r="DUQ12" s="234"/>
      <c r="DUR12" s="234"/>
      <c r="DUS12" s="234"/>
      <c r="DUT12" s="234"/>
      <c r="DUU12" s="234"/>
      <c r="DUV12" s="234"/>
      <c r="DUW12" s="234"/>
      <c r="DUX12" s="234"/>
      <c r="DUY12" s="234"/>
      <c r="DUZ12" s="234"/>
      <c r="DVA12" s="234"/>
      <c r="DVB12" s="234"/>
      <c r="DVC12" s="234"/>
      <c r="DVD12" s="234"/>
      <c r="DVE12" s="234"/>
      <c r="DVF12" s="234"/>
      <c r="DVG12" s="234"/>
      <c r="DVH12" s="234"/>
      <c r="DVI12" s="234"/>
      <c r="DVJ12" s="234"/>
      <c r="DVK12" s="234"/>
      <c r="DVL12" s="234"/>
      <c r="DVM12" s="234"/>
      <c r="DVN12" s="234"/>
      <c r="DVO12" s="234"/>
      <c r="DVP12" s="234"/>
      <c r="DVQ12" s="234"/>
      <c r="DVR12" s="234"/>
      <c r="DVS12" s="234"/>
      <c r="DVT12" s="234"/>
      <c r="DVU12" s="234"/>
      <c r="DVV12" s="234"/>
      <c r="DVW12" s="234"/>
      <c r="DVX12" s="234"/>
      <c r="DVY12" s="234"/>
      <c r="DVZ12" s="234"/>
      <c r="DWA12" s="234"/>
      <c r="DWB12" s="234"/>
      <c r="DWC12" s="234"/>
      <c r="DWD12" s="234"/>
      <c r="DWE12" s="234"/>
      <c r="DWF12" s="234"/>
      <c r="DWG12" s="234"/>
      <c r="DWH12" s="234"/>
      <c r="DWI12" s="234"/>
      <c r="DWJ12" s="234"/>
      <c r="DWK12" s="234"/>
      <c r="DWL12" s="234"/>
      <c r="DWM12" s="234"/>
      <c r="DWN12" s="234"/>
      <c r="DWO12" s="234"/>
      <c r="DWP12" s="234"/>
      <c r="DWQ12" s="234"/>
      <c r="DWR12" s="234"/>
      <c r="DWS12" s="234"/>
      <c r="DWT12" s="234"/>
      <c r="DWU12" s="234"/>
      <c r="DWV12" s="234"/>
      <c r="DWW12" s="234"/>
      <c r="DWX12" s="234"/>
      <c r="DWY12" s="234"/>
      <c r="DWZ12" s="234"/>
      <c r="DXA12" s="234"/>
      <c r="DXB12" s="234"/>
      <c r="DXC12" s="234"/>
      <c r="DXD12" s="234"/>
      <c r="DXE12" s="234"/>
      <c r="DXF12" s="234"/>
      <c r="DXG12" s="234"/>
      <c r="DXH12" s="234"/>
      <c r="DXI12" s="234"/>
      <c r="DXJ12" s="234"/>
      <c r="DXK12" s="234"/>
      <c r="DXL12" s="234"/>
      <c r="DXM12" s="234"/>
      <c r="DXN12" s="234"/>
      <c r="DXO12" s="234"/>
      <c r="DXP12" s="234"/>
      <c r="DXQ12" s="234"/>
      <c r="DXR12" s="234"/>
      <c r="DXS12" s="234"/>
      <c r="DXT12" s="234"/>
      <c r="DXU12" s="234"/>
      <c r="DXV12" s="234"/>
      <c r="DXW12" s="234"/>
      <c r="DXX12" s="234"/>
      <c r="DXY12" s="234"/>
      <c r="DXZ12" s="234"/>
      <c r="DYA12" s="234"/>
      <c r="DYB12" s="234"/>
      <c r="DYC12" s="234"/>
      <c r="DYD12" s="234"/>
      <c r="DYE12" s="234"/>
      <c r="DYF12" s="234"/>
      <c r="DYG12" s="234"/>
      <c r="DYH12" s="234"/>
      <c r="DYI12" s="234"/>
      <c r="DYJ12" s="234"/>
      <c r="DYK12" s="234"/>
      <c r="DYL12" s="234"/>
      <c r="DYM12" s="234"/>
      <c r="DYN12" s="234"/>
      <c r="DYO12" s="234"/>
      <c r="DYP12" s="234"/>
      <c r="DYQ12" s="234"/>
      <c r="DYR12" s="234"/>
      <c r="DYS12" s="234"/>
      <c r="DYT12" s="234"/>
      <c r="DYU12" s="234"/>
      <c r="DYV12" s="234"/>
      <c r="DYW12" s="234"/>
      <c r="DYX12" s="234"/>
      <c r="DYY12" s="234"/>
      <c r="DYZ12" s="234"/>
      <c r="DZA12" s="234"/>
      <c r="DZB12" s="234"/>
      <c r="DZC12" s="234"/>
      <c r="DZD12" s="234"/>
      <c r="DZE12" s="234"/>
      <c r="DZF12" s="234"/>
      <c r="DZG12" s="234"/>
      <c r="DZH12" s="234"/>
      <c r="DZI12" s="234"/>
      <c r="DZJ12" s="234"/>
      <c r="DZK12" s="234"/>
      <c r="DZL12" s="234"/>
      <c r="DZM12" s="234"/>
      <c r="DZN12" s="234"/>
      <c r="DZO12" s="234"/>
      <c r="DZP12" s="234"/>
      <c r="DZQ12" s="234"/>
      <c r="DZR12" s="234"/>
      <c r="DZS12" s="234"/>
      <c r="DZT12" s="234"/>
      <c r="DZU12" s="234"/>
      <c r="DZV12" s="234"/>
      <c r="DZW12" s="234"/>
      <c r="DZX12" s="234"/>
      <c r="DZY12" s="234"/>
      <c r="DZZ12" s="234"/>
      <c r="EAA12" s="234"/>
      <c r="EAB12" s="234"/>
      <c r="EAC12" s="234"/>
      <c r="EAD12" s="234"/>
      <c r="EAE12" s="234"/>
      <c r="EAF12" s="234"/>
      <c r="EAG12" s="234"/>
      <c r="EAH12" s="234"/>
      <c r="EAI12" s="234"/>
      <c r="EAJ12" s="234"/>
      <c r="EAK12" s="234"/>
      <c r="EAL12" s="234"/>
      <c r="EAM12" s="234"/>
      <c r="EAN12" s="234"/>
      <c r="EAO12" s="234"/>
      <c r="EAP12" s="234"/>
      <c r="EAQ12" s="234"/>
      <c r="EAR12" s="234"/>
      <c r="EAS12" s="234"/>
      <c r="EAT12" s="234"/>
      <c r="EAU12" s="234"/>
      <c r="EAV12" s="234"/>
      <c r="EAW12" s="234"/>
      <c r="EAX12" s="234"/>
      <c r="EAY12" s="234"/>
      <c r="EAZ12" s="234"/>
      <c r="EBA12" s="234"/>
      <c r="EBB12" s="234"/>
      <c r="EBC12" s="234"/>
      <c r="EBD12" s="234"/>
      <c r="EBE12" s="234"/>
      <c r="EBF12" s="234"/>
      <c r="EBG12" s="234"/>
      <c r="EBH12" s="234"/>
      <c r="EBI12" s="234"/>
      <c r="EBJ12" s="234"/>
      <c r="EBK12" s="234"/>
      <c r="EBL12" s="234"/>
      <c r="EBM12" s="234"/>
      <c r="EBN12" s="234"/>
      <c r="EBO12" s="234"/>
      <c r="EBP12" s="234"/>
      <c r="EBQ12" s="234"/>
      <c r="EBR12" s="234"/>
      <c r="EBS12" s="234"/>
      <c r="EBT12" s="234"/>
      <c r="EBU12" s="234"/>
      <c r="EBV12" s="234"/>
      <c r="EBW12" s="234"/>
      <c r="EBX12" s="234"/>
      <c r="EBY12" s="234"/>
      <c r="EBZ12" s="234"/>
      <c r="ECA12" s="234"/>
      <c r="ECB12" s="234"/>
      <c r="ECC12" s="234"/>
      <c r="ECD12" s="234"/>
      <c r="ECE12" s="234"/>
      <c r="ECF12" s="234"/>
      <c r="ECG12" s="234"/>
      <c r="ECH12" s="234"/>
      <c r="ECI12" s="234"/>
      <c r="ECJ12" s="234"/>
      <c r="ECK12" s="234"/>
      <c r="ECL12" s="234"/>
      <c r="ECM12" s="234"/>
      <c r="ECN12" s="234"/>
      <c r="ECO12" s="234"/>
      <c r="ECP12" s="234"/>
      <c r="ECQ12" s="234"/>
      <c r="ECR12" s="234"/>
      <c r="ECS12" s="234"/>
      <c r="ECT12" s="234"/>
      <c r="ECU12" s="234"/>
      <c r="ECV12" s="234"/>
      <c r="ECW12" s="234"/>
      <c r="ECX12" s="234"/>
      <c r="ECY12" s="234"/>
      <c r="ECZ12" s="234"/>
      <c r="EDA12" s="234"/>
      <c r="EDB12" s="234"/>
      <c r="EDC12" s="234"/>
      <c r="EDD12" s="234"/>
      <c r="EDE12" s="234"/>
      <c r="EDF12" s="234"/>
      <c r="EDG12" s="234"/>
      <c r="EDH12" s="234"/>
      <c r="EDI12" s="234"/>
      <c r="EDJ12" s="234"/>
      <c r="EDK12" s="234"/>
      <c r="EDL12" s="234"/>
      <c r="EDM12" s="234"/>
      <c r="EDN12" s="234"/>
      <c r="EDO12" s="234"/>
      <c r="EDP12" s="234"/>
      <c r="EDQ12" s="234"/>
      <c r="EDR12" s="234"/>
      <c r="EDS12" s="234"/>
      <c r="EDT12" s="234"/>
      <c r="EDU12" s="234"/>
      <c r="EDV12" s="234"/>
      <c r="EDW12" s="234"/>
      <c r="EDX12" s="234"/>
      <c r="EDY12" s="234"/>
      <c r="EDZ12" s="234"/>
      <c r="EEA12" s="234"/>
      <c r="EEB12" s="234"/>
      <c r="EEC12" s="234"/>
      <c r="EED12" s="234"/>
      <c r="EEE12" s="234"/>
      <c r="EEF12" s="234"/>
      <c r="EEG12" s="234"/>
      <c r="EEH12" s="234"/>
      <c r="EEI12" s="234"/>
      <c r="EEJ12" s="234"/>
      <c r="EEK12" s="234"/>
      <c r="EEL12" s="234"/>
      <c r="EEM12" s="234"/>
      <c r="EEN12" s="234"/>
      <c r="EEO12" s="234"/>
      <c r="EEP12" s="234"/>
      <c r="EEQ12" s="234"/>
      <c r="EER12" s="234"/>
      <c r="EES12" s="234"/>
      <c r="EET12" s="234"/>
      <c r="EEU12" s="234"/>
      <c r="EEV12" s="234"/>
      <c r="EEW12" s="234"/>
      <c r="EEX12" s="234"/>
      <c r="EEY12" s="234"/>
      <c r="EEZ12" s="234"/>
      <c r="EFA12" s="234"/>
      <c r="EFB12" s="234"/>
      <c r="EFC12" s="234"/>
      <c r="EFD12" s="234"/>
      <c r="EFE12" s="234"/>
      <c r="EFF12" s="234"/>
      <c r="EFG12" s="234"/>
      <c r="EFH12" s="234"/>
      <c r="EFI12" s="234"/>
      <c r="EFJ12" s="234"/>
      <c r="EFK12" s="234"/>
      <c r="EFL12" s="234"/>
      <c r="EFM12" s="234"/>
      <c r="EFN12" s="234"/>
      <c r="EFO12" s="234"/>
      <c r="EFP12" s="234"/>
      <c r="EFQ12" s="234"/>
      <c r="EFR12" s="234"/>
      <c r="EFS12" s="234"/>
      <c r="EFT12" s="234"/>
      <c r="EFU12" s="234"/>
      <c r="EFV12" s="234"/>
      <c r="EFW12" s="234"/>
      <c r="EFX12" s="234"/>
      <c r="EFY12" s="234"/>
      <c r="EFZ12" s="234"/>
      <c r="EGA12" s="234"/>
      <c r="EGB12" s="234"/>
      <c r="EGC12" s="234"/>
      <c r="EGD12" s="234"/>
      <c r="EGE12" s="234"/>
      <c r="EGF12" s="234"/>
      <c r="EGG12" s="234"/>
      <c r="EGH12" s="234"/>
      <c r="EGI12" s="234"/>
      <c r="EGJ12" s="234"/>
      <c r="EGK12" s="234"/>
      <c r="EGL12" s="234"/>
      <c r="EGM12" s="234"/>
      <c r="EGN12" s="234"/>
      <c r="EGO12" s="234"/>
      <c r="EGP12" s="234"/>
      <c r="EGQ12" s="234"/>
      <c r="EGR12" s="234"/>
      <c r="EGS12" s="234"/>
      <c r="EGT12" s="234"/>
      <c r="EGU12" s="234"/>
      <c r="EGV12" s="234"/>
      <c r="EGW12" s="234"/>
      <c r="EGX12" s="234"/>
      <c r="EGY12" s="234"/>
      <c r="EGZ12" s="234"/>
      <c r="EHA12" s="234"/>
      <c r="EHB12" s="234"/>
      <c r="EHC12" s="234"/>
      <c r="EHD12" s="234"/>
      <c r="EHE12" s="234"/>
      <c r="EHF12" s="234"/>
      <c r="EHG12" s="234"/>
      <c r="EHH12" s="234"/>
      <c r="EHI12" s="234"/>
      <c r="EHJ12" s="234"/>
      <c r="EHK12" s="234"/>
      <c r="EHL12" s="234"/>
      <c r="EHM12" s="234"/>
      <c r="EHN12" s="234"/>
      <c r="EHO12" s="234"/>
      <c r="EHP12" s="234"/>
      <c r="EHQ12" s="234"/>
      <c r="EHR12" s="234"/>
      <c r="EHS12" s="234"/>
      <c r="EHT12" s="234"/>
      <c r="EHU12" s="234"/>
      <c r="EHV12" s="234"/>
      <c r="EHW12" s="234"/>
      <c r="EHX12" s="234"/>
      <c r="EHY12" s="234"/>
      <c r="EHZ12" s="234"/>
      <c r="EIA12" s="234"/>
      <c r="EIB12" s="234"/>
      <c r="EIC12" s="234"/>
      <c r="EID12" s="234"/>
      <c r="EIE12" s="234"/>
      <c r="EIF12" s="234"/>
      <c r="EIG12" s="234"/>
      <c r="EIH12" s="234"/>
      <c r="EII12" s="234"/>
      <c r="EIJ12" s="234"/>
      <c r="EIK12" s="234"/>
      <c r="EIL12" s="234"/>
      <c r="EIM12" s="234"/>
      <c r="EIN12" s="234"/>
      <c r="EIO12" s="234"/>
      <c r="EIP12" s="234"/>
      <c r="EIQ12" s="234"/>
      <c r="EIR12" s="234"/>
      <c r="EIS12" s="234"/>
      <c r="EIT12" s="234"/>
      <c r="EIU12" s="234"/>
      <c r="EIV12" s="234"/>
      <c r="EIW12" s="234"/>
      <c r="EIX12" s="234"/>
      <c r="EIY12" s="234"/>
      <c r="EIZ12" s="234"/>
      <c r="EJA12" s="234"/>
      <c r="EJB12" s="234"/>
      <c r="EJC12" s="234"/>
      <c r="EJD12" s="234"/>
      <c r="EJE12" s="234"/>
      <c r="EJF12" s="234"/>
      <c r="EJG12" s="234"/>
      <c r="EJH12" s="234"/>
      <c r="EJI12" s="234"/>
      <c r="EJJ12" s="234"/>
      <c r="EJK12" s="234"/>
      <c r="EJL12" s="234"/>
      <c r="EJM12" s="234"/>
      <c r="EJN12" s="234"/>
      <c r="EJO12" s="234"/>
      <c r="EJP12" s="234"/>
      <c r="EJQ12" s="234"/>
      <c r="EJR12" s="234"/>
      <c r="EJS12" s="234"/>
      <c r="EJT12" s="234"/>
      <c r="EJU12" s="234"/>
      <c r="EJV12" s="234"/>
      <c r="EJW12" s="234"/>
      <c r="EJX12" s="234"/>
      <c r="EJY12" s="234"/>
      <c r="EJZ12" s="234"/>
      <c r="EKA12" s="234"/>
      <c r="EKB12" s="234"/>
      <c r="EKC12" s="234"/>
      <c r="EKD12" s="234"/>
      <c r="EKE12" s="234"/>
      <c r="EKF12" s="234"/>
      <c r="EKG12" s="234"/>
      <c r="EKH12" s="234"/>
      <c r="EKI12" s="234"/>
      <c r="EKJ12" s="234"/>
      <c r="EKK12" s="234"/>
      <c r="EKL12" s="234"/>
      <c r="EKM12" s="234"/>
      <c r="EKN12" s="234"/>
      <c r="EKO12" s="234"/>
      <c r="EKP12" s="234"/>
      <c r="EKQ12" s="234"/>
      <c r="EKR12" s="234"/>
      <c r="EKS12" s="234"/>
      <c r="EKT12" s="234"/>
      <c r="EKU12" s="234"/>
      <c r="EKV12" s="234"/>
      <c r="EKW12" s="234"/>
      <c r="EKX12" s="234"/>
      <c r="EKY12" s="234"/>
      <c r="EKZ12" s="234"/>
      <c r="ELA12" s="234"/>
      <c r="ELB12" s="234"/>
      <c r="ELC12" s="234"/>
      <c r="ELD12" s="234"/>
      <c r="ELE12" s="234"/>
      <c r="ELF12" s="234"/>
      <c r="ELG12" s="234"/>
      <c r="ELH12" s="234"/>
      <c r="ELI12" s="234"/>
      <c r="ELJ12" s="234"/>
      <c r="ELK12" s="234"/>
      <c r="ELL12" s="234"/>
      <c r="ELM12" s="234"/>
      <c r="ELN12" s="234"/>
      <c r="ELO12" s="234"/>
      <c r="ELP12" s="234"/>
      <c r="ELQ12" s="234"/>
      <c r="ELR12" s="234"/>
      <c r="ELS12" s="234"/>
      <c r="ELT12" s="234"/>
      <c r="ELU12" s="234"/>
      <c r="ELV12" s="234"/>
      <c r="ELW12" s="234"/>
      <c r="ELX12" s="234"/>
      <c r="ELY12" s="234"/>
      <c r="ELZ12" s="234"/>
      <c r="EMA12" s="234"/>
      <c r="EMB12" s="234"/>
      <c r="EMC12" s="234"/>
      <c r="EMD12" s="234"/>
      <c r="EME12" s="234"/>
      <c r="EMF12" s="234"/>
      <c r="EMG12" s="234"/>
      <c r="EMH12" s="234"/>
      <c r="EMI12" s="234"/>
      <c r="EMJ12" s="234"/>
      <c r="EMK12" s="234"/>
      <c r="EML12" s="234"/>
      <c r="EMM12" s="234"/>
      <c r="EMN12" s="234"/>
      <c r="EMO12" s="234"/>
      <c r="EMP12" s="234"/>
      <c r="EMQ12" s="234"/>
      <c r="EMR12" s="234"/>
      <c r="EMS12" s="234"/>
      <c r="EMT12" s="234"/>
      <c r="EMU12" s="234"/>
      <c r="EMV12" s="234"/>
      <c r="EMW12" s="234"/>
      <c r="EMX12" s="234"/>
      <c r="EMY12" s="234"/>
      <c r="EMZ12" s="234"/>
      <c r="ENA12" s="234"/>
      <c r="ENB12" s="234"/>
      <c r="ENC12" s="234"/>
      <c r="END12" s="234"/>
      <c r="ENE12" s="234"/>
      <c r="ENF12" s="234"/>
      <c r="ENG12" s="234"/>
      <c r="ENH12" s="234"/>
      <c r="ENI12" s="234"/>
      <c r="ENJ12" s="234"/>
      <c r="ENK12" s="234"/>
      <c r="ENL12" s="234"/>
      <c r="ENM12" s="234"/>
      <c r="ENN12" s="234"/>
      <c r="ENO12" s="234"/>
      <c r="ENP12" s="234"/>
      <c r="ENQ12" s="234"/>
      <c r="ENR12" s="234"/>
      <c r="ENS12" s="234"/>
      <c r="ENT12" s="234"/>
      <c r="ENU12" s="234"/>
      <c r="ENV12" s="234"/>
      <c r="ENW12" s="234"/>
      <c r="ENX12" s="234"/>
      <c r="ENY12" s="234"/>
      <c r="ENZ12" s="234"/>
      <c r="EOA12" s="234"/>
      <c r="EOB12" s="234"/>
      <c r="EOC12" s="234"/>
      <c r="EOD12" s="234"/>
      <c r="EOE12" s="234"/>
      <c r="EOF12" s="234"/>
      <c r="EOG12" s="234"/>
      <c r="EOH12" s="234"/>
      <c r="EOI12" s="234"/>
      <c r="EOJ12" s="234"/>
      <c r="EOK12" s="234"/>
      <c r="EOL12" s="234"/>
      <c r="EOM12" s="234"/>
      <c r="EON12" s="234"/>
      <c r="EOO12" s="234"/>
      <c r="EOP12" s="234"/>
      <c r="EOQ12" s="234"/>
      <c r="EOR12" s="234"/>
      <c r="EOS12" s="234"/>
      <c r="EOT12" s="234"/>
      <c r="EOU12" s="234"/>
      <c r="EOV12" s="234"/>
      <c r="EOW12" s="234"/>
      <c r="EOX12" s="234"/>
      <c r="EOY12" s="234"/>
      <c r="EOZ12" s="234"/>
      <c r="EPA12" s="234"/>
      <c r="EPB12" s="234"/>
      <c r="EPC12" s="234"/>
      <c r="EPD12" s="234"/>
      <c r="EPE12" s="234"/>
      <c r="EPF12" s="234"/>
      <c r="EPG12" s="234"/>
      <c r="EPH12" s="234"/>
      <c r="EPI12" s="234"/>
      <c r="EPJ12" s="234"/>
      <c r="EPK12" s="234"/>
      <c r="EPL12" s="234"/>
      <c r="EPM12" s="234"/>
      <c r="EPN12" s="234"/>
      <c r="EPO12" s="234"/>
      <c r="EPP12" s="234"/>
      <c r="EPQ12" s="234"/>
      <c r="EPR12" s="234"/>
      <c r="EPS12" s="234"/>
      <c r="EPT12" s="234"/>
      <c r="EPU12" s="234"/>
      <c r="EPV12" s="234"/>
      <c r="EPW12" s="234"/>
      <c r="EPX12" s="234"/>
      <c r="EPY12" s="234"/>
      <c r="EPZ12" s="234"/>
      <c r="EQA12" s="234"/>
      <c r="EQB12" s="234"/>
      <c r="EQC12" s="234"/>
      <c r="EQD12" s="234"/>
      <c r="EQE12" s="234"/>
      <c r="EQF12" s="234"/>
      <c r="EQG12" s="234"/>
      <c r="EQH12" s="234"/>
      <c r="EQI12" s="234"/>
      <c r="EQJ12" s="234"/>
      <c r="EQK12" s="234"/>
      <c r="EQL12" s="234"/>
      <c r="EQM12" s="234"/>
      <c r="EQN12" s="234"/>
      <c r="EQO12" s="234"/>
      <c r="EQP12" s="234"/>
      <c r="EQQ12" s="234"/>
      <c r="EQR12" s="234"/>
      <c r="EQS12" s="234"/>
      <c r="EQT12" s="234"/>
      <c r="EQU12" s="234"/>
      <c r="EQV12" s="234"/>
      <c r="EQW12" s="234"/>
      <c r="EQX12" s="234"/>
      <c r="EQY12" s="234"/>
      <c r="EQZ12" s="234"/>
      <c r="ERA12" s="234"/>
      <c r="ERB12" s="234"/>
      <c r="ERC12" s="234"/>
      <c r="ERD12" s="234"/>
      <c r="ERE12" s="234"/>
      <c r="ERF12" s="234"/>
      <c r="ERG12" s="234"/>
      <c r="ERH12" s="234"/>
      <c r="ERI12" s="234"/>
      <c r="ERJ12" s="234"/>
      <c r="ERK12" s="234"/>
      <c r="ERL12" s="234"/>
      <c r="ERM12" s="234"/>
      <c r="ERN12" s="234"/>
      <c r="ERO12" s="234"/>
      <c r="ERP12" s="234"/>
      <c r="ERQ12" s="234"/>
      <c r="ERR12" s="234"/>
      <c r="ERS12" s="234"/>
      <c r="ERT12" s="234"/>
      <c r="ERU12" s="234"/>
      <c r="ERV12" s="234"/>
      <c r="ERW12" s="234"/>
      <c r="ERX12" s="234"/>
      <c r="ERY12" s="234"/>
      <c r="ERZ12" s="234"/>
      <c r="ESA12" s="234"/>
      <c r="ESB12" s="234"/>
      <c r="ESC12" s="234"/>
      <c r="ESD12" s="234"/>
      <c r="ESE12" s="234"/>
      <c r="ESF12" s="234"/>
      <c r="ESG12" s="234"/>
      <c r="ESH12" s="234"/>
      <c r="ESI12" s="234"/>
      <c r="ESJ12" s="234"/>
      <c r="ESK12" s="234"/>
      <c r="ESL12" s="234"/>
      <c r="ESM12" s="234"/>
      <c r="ESN12" s="234"/>
      <c r="ESO12" s="234"/>
      <c r="ESP12" s="234"/>
      <c r="ESQ12" s="234"/>
      <c r="ESR12" s="234"/>
      <c r="ESS12" s="234"/>
      <c r="EST12" s="234"/>
      <c r="ESU12" s="234"/>
      <c r="ESV12" s="234"/>
      <c r="ESW12" s="234"/>
      <c r="ESX12" s="234"/>
      <c r="ESY12" s="234"/>
      <c r="ESZ12" s="234"/>
      <c r="ETA12" s="234"/>
      <c r="ETB12" s="234"/>
      <c r="ETC12" s="234"/>
      <c r="ETD12" s="234"/>
      <c r="ETE12" s="234"/>
      <c r="ETF12" s="234"/>
      <c r="ETG12" s="234"/>
      <c r="ETH12" s="234"/>
      <c r="ETI12" s="234"/>
      <c r="ETJ12" s="234"/>
      <c r="ETK12" s="234"/>
      <c r="ETL12" s="234"/>
      <c r="ETM12" s="234"/>
      <c r="ETN12" s="234"/>
      <c r="ETO12" s="234"/>
      <c r="ETP12" s="234"/>
      <c r="ETQ12" s="234"/>
      <c r="ETR12" s="234"/>
      <c r="ETS12" s="234"/>
      <c r="ETT12" s="234"/>
      <c r="ETU12" s="234"/>
      <c r="ETV12" s="234"/>
      <c r="ETW12" s="234"/>
      <c r="ETX12" s="234"/>
      <c r="ETY12" s="234"/>
      <c r="ETZ12" s="234"/>
      <c r="EUA12" s="234"/>
      <c r="EUB12" s="234"/>
      <c r="EUC12" s="234"/>
      <c r="EUD12" s="234"/>
      <c r="EUE12" s="234"/>
      <c r="EUF12" s="234"/>
      <c r="EUG12" s="234"/>
      <c r="EUH12" s="234"/>
      <c r="EUI12" s="234"/>
      <c r="EUJ12" s="234"/>
      <c r="EUK12" s="234"/>
      <c r="EUL12" s="234"/>
      <c r="EUM12" s="234"/>
      <c r="EUN12" s="234"/>
      <c r="EUO12" s="234"/>
      <c r="EUP12" s="234"/>
      <c r="EUQ12" s="234"/>
      <c r="EUR12" s="234"/>
      <c r="EUS12" s="234"/>
      <c r="EUT12" s="234"/>
      <c r="EUU12" s="234"/>
      <c r="EUV12" s="234"/>
      <c r="EUW12" s="234"/>
      <c r="EUX12" s="234"/>
      <c r="EUY12" s="234"/>
      <c r="EUZ12" s="234"/>
      <c r="EVA12" s="234"/>
      <c r="EVB12" s="234"/>
      <c r="EVC12" s="234"/>
      <c r="EVD12" s="234"/>
      <c r="EVE12" s="234"/>
      <c r="EVF12" s="234"/>
      <c r="EVG12" s="234"/>
      <c r="EVH12" s="234"/>
      <c r="EVI12" s="234"/>
      <c r="EVJ12" s="234"/>
      <c r="EVK12" s="234"/>
      <c r="EVL12" s="234"/>
      <c r="EVM12" s="234"/>
      <c r="EVN12" s="234"/>
      <c r="EVO12" s="234"/>
      <c r="EVP12" s="234"/>
      <c r="EVQ12" s="234"/>
      <c r="EVR12" s="234"/>
      <c r="EVS12" s="234"/>
      <c r="EVT12" s="234"/>
      <c r="EVU12" s="234"/>
      <c r="EVV12" s="234"/>
      <c r="EVW12" s="234"/>
      <c r="EVX12" s="234"/>
      <c r="EVY12" s="234"/>
      <c r="EVZ12" s="234"/>
      <c r="EWA12" s="234"/>
      <c r="EWB12" s="234"/>
      <c r="EWC12" s="234"/>
      <c r="EWD12" s="234"/>
      <c r="EWE12" s="234"/>
      <c r="EWF12" s="234"/>
      <c r="EWG12" s="234"/>
      <c r="EWH12" s="234"/>
      <c r="EWI12" s="234"/>
      <c r="EWJ12" s="234"/>
      <c r="EWK12" s="234"/>
      <c r="EWL12" s="234"/>
      <c r="EWM12" s="234"/>
      <c r="EWN12" s="234"/>
      <c r="EWO12" s="234"/>
      <c r="EWP12" s="234"/>
      <c r="EWQ12" s="234"/>
      <c r="EWR12" s="234"/>
      <c r="EWS12" s="234"/>
      <c r="EWT12" s="234"/>
      <c r="EWU12" s="234"/>
      <c r="EWV12" s="234"/>
      <c r="EWW12" s="234"/>
      <c r="EWX12" s="234"/>
      <c r="EWY12" s="234"/>
      <c r="EWZ12" s="234"/>
      <c r="EXA12" s="234"/>
      <c r="EXB12" s="234"/>
      <c r="EXC12" s="234"/>
      <c r="EXD12" s="234"/>
      <c r="EXE12" s="234"/>
      <c r="EXF12" s="234"/>
      <c r="EXG12" s="234"/>
      <c r="EXH12" s="234"/>
      <c r="EXI12" s="234"/>
      <c r="EXJ12" s="234"/>
      <c r="EXK12" s="234"/>
      <c r="EXL12" s="234"/>
      <c r="EXM12" s="234"/>
      <c r="EXN12" s="234"/>
      <c r="EXO12" s="234"/>
      <c r="EXP12" s="234"/>
      <c r="EXQ12" s="234"/>
      <c r="EXR12" s="234"/>
      <c r="EXS12" s="234"/>
      <c r="EXT12" s="234"/>
      <c r="EXU12" s="234"/>
      <c r="EXV12" s="234"/>
      <c r="EXW12" s="234"/>
      <c r="EXX12" s="234"/>
      <c r="EXY12" s="234"/>
      <c r="EXZ12" s="234"/>
      <c r="EYA12" s="234"/>
      <c r="EYB12" s="234"/>
      <c r="EYC12" s="234"/>
      <c r="EYD12" s="234"/>
      <c r="EYE12" s="234"/>
      <c r="EYF12" s="234"/>
      <c r="EYG12" s="234"/>
      <c r="EYH12" s="234"/>
      <c r="EYI12" s="234"/>
      <c r="EYJ12" s="234"/>
      <c r="EYK12" s="234"/>
      <c r="EYL12" s="234"/>
      <c r="EYM12" s="234"/>
      <c r="EYN12" s="234"/>
      <c r="EYO12" s="234"/>
      <c r="EYP12" s="234"/>
      <c r="EYQ12" s="234"/>
      <c r="EYR12" s="234"/>
      <c r="EYS12" s="234"/>
      <c r="EYT12" s="234"/>
      <c r="EYU12" s="234"/>
      <c r="EYV12" s="234"/>
      <c r="EYW12" s="234"/>
      <c r="EYX12" s="234"/>
      <c r="EYY12" s="234"/>
      <c r="EYZ12" s="234"/>
      <c r="EZA12" s="234"/>
      <c r="EZB12" s="234"/>
      <c r="EZC12" s="234"/>
      <c r="EZD12" s="234"/>
      <c r="EZE12" s="234"/>
      <c r="EZF12" s="234"/>
      <c r="EZG12" s="234"/>
      <c r="EZH12" s="234"/>
      <c r="EZI12" s="234"/>
      <c r="EZJ12" s="234"/>
      <c r="EZK12" s="234"/>
      <c r="EZL12" s="234"/>
      <c r="EZM12" s="234"/>
      <c r="EZN12" s="234"/>
      <c r="EZO12" s="234"/>
      <c r="EZP12" s="234"/>
      <c r="EZQ12" s="234"/>
      <c r="EZR12" s="234"/>
      <c r="EZS12" s="234"/>
      <c r="EZT12" s="234"/>
      <c r="EZU12" s="234"/>
      <c r="EZV12" s="234"/>
      <c r="EZW12" s="234"/>
      <c r="EZX12" s="234"/>
      <c r="EZY12" s="234"/>
      <c r="EZZ12" s="234"/>
      <c r="FAA12" s="234"/>
      <c r="FAB12" s="234"/>
      <c r="FAC12" s="234"/>
      <c r="FAD12" s="234"/>
      <c r="FAE12" s="234"/>
      <c r="FAF12" s="234"/>
      <c r="FAG12" s="234"/>
      <c r="FAH12" s="234"/>
      <c r="FAI12" s="234"/>
      <c r="FAJ12" s="234"/>
      <c r="FAK12" s="234"/>
      <c r="FAL12" s="234"/>
      <c r="FAM12" s="234"/>
      <c r="FAN12" s="234"/>
      <c r="FAO12" s="234"/>
      <c r="FAP12" s="234"/>
      <c r="FAQ12" s="234"/>
      <c r="FAR12" s="234"/>
      <c r="FAS12" s="234"/>
      <c r="FAT12" s="234"/>
      <c r="FAU12" s="234"/>
      <c r="FAV12" s="234"/>
      <c r="FAW12" s="234"/>
      <c r="FAX12" s="234"/>
      <c r="FAY12" s="234"/>
      <c r="FAZ12" s="234"/>
      <c r="FBA12" s="234"/>
      <c r="FBB12" s="234"/>
      <c r="FBC12" s="234"/>
      <c r="FBD12" s="234"/>
      <c r="FBE12" s="234"/>
      <c r="FBF12" s="234"/>
      <c r="FBG12" s="234"/>
      <c r="FBH12" s="234"/>
      <c r="FBI12" s="234"/>
      <c r="FBJ12" s="234"/>
      <c r="FBK12" s="234"/>
      <c r="FBL12" s="234"/>
      <c r="FBM12" s="234"/>
      <c r="FBN12" s="234"/>
      <c r="FBO12" s="234"/>
      <c r="FBP12" s="234"/>
      <c r="FBQ12" s="234"/>
      <c r="FBR12" s="234"/>
      <c r="FBS12" s="234"/>
      <c r="FBT12" s="234"/>
      <c r="FBU12" s="234"/>
      <c r="FBV12" s="234"/>
      <c r="FBW12" s="234"/>
      <c r="FBX12" s="234"/>
      <c r="FBY12" s="234"/>
      <c r="FBZ12" s="234"/>
      <c r="FCA12" s="234"/>
      <c r="FCB12" s="234"/>
      <c r="FCC12" s="234"/>
      <c r="FCD12" s="234"/>
      <c r="FCE12" s="234"/>
      <c r="FCF12" s="234"/>
      <c r="FCG12" s="234"/>
      <c r="FCH12" s="234"/>
      <c r="FCI12" s="234"/>
      <c r="FCJ12" s="234"/>
      <c r="FCK12" s="234"/>
      <c r="FCL12" s="234"/>
      <c r="FCM12" s="234"/>
      <c r="FCN12" s="234"/>
      <c r="FCO12" s="234"/>
      <c r="FCP12" s="234"/>
      <c r="FCQ12" s="234"/>
      <c r="FCR12" s="234"/>
      <c r="FCS12" s="234"/>
      <c r="FCT12" s="234"/>
      <c r="FCU12" s="234"/>
      <c r="FCV12" s="234"/>
      <c r="FCW12" s="234"/>
      <c r="FCX12" s="234"/>
      <c r="FCY12" s="234"/>
      <c r="FCZ12" s="234"/>
      <c r="FDA12" s="234"/>
      <c r="FDB12" s="234"/>
      <c r="FDC12" s="234"/>
      <c r="FDD12" s="234"/>
      <c r="FDE12" s="234"/>
      <c r="FDF12" s="234"/>
      <c r="FDG12" s="234"/>
      <c r="FDH12" s="234"/>
      <c r="FDI12" s="234"/>
      <c r="FDJ12" s="234"/>
      <c r="FDK12" s="234"/>
      <c r="FDL12" s="234"/>
      <c r="FDM12" s="234"/>
      <c r="FDN12" s="234"/>
      <c r="FDO12" s="234"/>
      <c r="FDP12" s="234"/>
      <c r="FDQ12" s="234"/>
      <c r="FDR12" s="234"/>
      <c r="FDS12" s="234"/>
      <c r="FDT12" s="234"/>
      <c r="FDU12" s="234"/>
      <c r="FDV12" s="234"/>
      <c r="FDW12" s="234"/>
      <c r="FDX12" s="234"/>
      <c r="FDY12" s="234"/>
      <c r="FDZ12" s="234"/>
      <c r="FEA12" s="234"/>
      <c r="FEB12" s="234"/>
      <c r="FEC12" s="234"/>
      <c r="FED12" s="234"/>
      <c r="FEE12" s="234"/>
      <c r="FEF12" s="234"/>
      <c r="FEG12" s="234"/>
      <c r="FEH12" s="234"/>
      <c r="FEI12" s="234"/>
      <c r="FEJ12" s="234"/>
      <c r="FEK12" s="234"/>
      <c r="FEL12" s="234"/>
      <c r="FEM12" s="234"/>
      <c r="FEN12" s="234"/>
      <c r="FEO12" s="234"/>
      <c r="FEP12" s="234"/>
      <c r="FEQ12" s="234"/>
      <c r="FER12" s="234"/>
      <c r="FES12" s="234"/>
      <c r="FET12" s="234"/>
      <c r="FEU12" s="234"/>
      <c r="FEV12" s="234"/>
      <c r="FEW12" s="234"/>
      <c r="FEX12" s="234"/>
      <c r="FEY12" s="234"/>
      <c r="FEZ12" s="234"/>
      <c r="FFA12" s="234"/>
      <c r="FFB12" s="234"/>
      <c r="FFC12" s="234"/>
      <c r="FFD12" s="234"/>
      <c r="FFE12" s="234"/>
      <c r="FFF12" s="234"/>
      <c r="FFG12" s="234"/>
      <c r="FFH12" s="234"/>
      <c r="FFI12" s="234"/>
      <c r="FFJ12" s="234"/>
      <c r="FFK12" s="234"/>
      <c r="FFL12" s="234"/>
      <c r="FFM12" s="234"/>
      <c r="FFN12" s="234"/>
      <c r="FFO12" s="234"/>
      <c r="FFP12" s="234"/>
      <c r="FFQ12" s="234"/>
      <c r="FFR12" s="234"/>
      <c r="FFS12" s="234"/>
      <c r="FFT12" s="234"/>
      <c r="FFU12" s="234"/>
      <c r="FFV12" s="234"/>
      <c r="FFW12" s="234"/>
      <c r="FFX12" s="234"/>
      <c r="FFY12" s="234"/>
      <c r="FFZ12" s="234"/>
      <c r="FGA12" s="234"/>
      <c r="FGB12" s="234"/>
      <c r="FGC12" s="234"/>
      <c r="FGD12" s="234"/>
      <c r="FGE12" s="234"/>
      <c r="FGF12" s="234"/>
      <c r="FGG12" s="234"/>
      <c r="FGH12" s="234"/>
      <c r="FGI12" s="234"/>
      <c r="FGJ12" s="234"/>
      <c r="FGK12" s="234"/>
      <c r="FGL12" s="234"/>
      <c r="FGM12" s="234"/>
      <c r="FGN12" s="234"/>
      <c r="FGO12" s="234"/>
      <c r="FGP12" s="234"/>
      <c r="FGQ12" s="234"/>
      <c r="FGR12" s="234"/>
      <c r="FGS12" s="234"/>
      <c r="FGT12" s="234"/>
      <c r="FGU12" s="234"/>
      <c r="FGV12" s="234"/>
      <c r="FGW12" s="234"/>
      <c r="FGX12" s="234"/>
      <c r="FGY12" s="234"/>
      <c r="FGZ12" s="234"/>
      <c r="FHA12" s="234"/>
      <c r="FHB12" s="234"/>
      <c r="FHC12" s="234"/>
      <c r="FHD12" s="234"/>
      <c r="FHE12" s="234"/>
      <c r="FHF12" s="234"/>
      <c r="FHG12" s="234"/>
      <c r="FHH12" s="234"/>
      <c r="FHI12" s="234"/>
      <c r="FHJ12" s="234"/>
      <c r="FHK12" s="234"/>
      <c r="FHL12" s="234"/>
      <c r="FHM12" s="234"/>
      <c r="FHN12" s="234"/>
      <c r="FHO12" s="234"/>
      <c r="FHP12" s="234"/>
      <c r="FHQ12" s="234"/>
      <c r="FHR12" s="234"/>
      <c r="FHS12" s="234"/>
      <c r="FHT12" s="234"/>
      <c r="FHU12" s="234"/>
      <c r="FHV12" s="234"/>
      <c r="FHW12" s="234"/>
      <c r="FHX12" s="234"/>
      <c r="FHY12" s="234"/>
      <c r="FHZ12" s="234"/>
      <c r="FIA12" s="234"/>
      <c r="FIB12" s="234"/>
      <c r="FIC12" s="234"/>
      <c r="FID12" s="234"/>
      <c r="FIE12" s="234"/>
      <c r="FIF12" s="234"/>
      <c r="FIG12" s="234"/>
      <c r="FIH12" s="234"/>
      <c r="FII12" s="234"/>
      <c r="FIJ12" s="234"/>
      <c r="FIK12" s="234"/>
      <c r="FIL12" s="234"/>
      <c r="FIM12" s="234"/>
      <c r="FIN12" s="234"/>
      <c r="FIO12" s="234"/>
      <c r="FIP12" s="234"/>
      <c r="FIQ12" s="234"/>
      <c r="FIR12" s="234"/>
      <c r="FIS12" s="234"/>
      <c r="FIT12" s="234"/>
      <c r="FIU12" s="234"/>
      <c r="FIV12" s="234"/>
      <c r="FIW12" s="234"/>
      <c r="FIX12" s="234"/>
      <c r="FIY12" s="234"/>
      <c r="FIZ12" s="234"/>
      <c r="FJA12" s="234"/>
      <c r="FJB12" s="234"/>
      <c r="FJC12" s="234"/>
      <c r="FJD12" s="234"/>
      <c r="FJE12" s="234"/>
      <c r="FJF12" s="234"/>
      <c r="FJG12" s="234"/>
      <c r="FJH12" s="234"/>
      <c r="FJI12" s="234"/>
      <c r="FJJ12" s="234"/>
      <c r="FJK12" s="234"/>
      <c r="FJL12" s="234"/>
      <c r="FJM12" s="234"/>
      <c r="FJN12" s="234"/>
      <c r="FJO12" s="234"/>
      <c r="FJP12" s="234"/>
      <c r="FJQ12" s="234"/>
      <c r="FJR12" s="234"/>
      <c r="FJS12" s="234"/>
      <c r="FJT12" s="234"/>
      <c r="FJU12" s="234"/>
      <c r="FJV12" s="234"/>
      <c r="FJW12" s="234"/>
      <c r="FJX12" s="234"/>
      <c r="FJY12" s="234"/>
      <c r="FJZ12" s="234"/>
      <c r="FKA12" s="234"/>
      <c r="FKB12" s="234"/>
      <c r="FKC12" s="234"/>
      <c r="FKD12" s="234"/>
      <c r="FKE12" s="234"/>
      <c r="FKF12" s="234"/>
      <c r="FKG12" s="234"/>
      <c r="FKH12" s="234"/>
      <c r="FKI12" s="234"/>
      <c r="FKJ12" s="234"/>
      <c r="FKK12" s="234"/>
      <c r="FKL12" s="234"/>
      <c r="FKM12" s="234"/>
      <c r="FKN12" s="234"/>
      <c r="FKO12" s="234"/>
      <c r="FKP12" s="234"/>
      <c r="FKQ12" s="234"/>
      <c r="FKR12" s="234"/>
      <c r="FKS12" s="234"/>
      <c r="FKT12" s="234"/>
      <c r="FKU12" s="234"/>
      <c r="FKV12" s="234"/>
      <c r="FKW12" s="234"/>
      <c r="FKX12" s="234"/>
      <c r="FKY12" s="234"/>
      <c r="FKZ12" s="234"/>
      <c r="FLA12" s="234"/>
      <c r="FLB12" s="234"/>
      <c r="FLC12" s="234"/>
      <c r="FLD12" s="234"/>
      <c r="FLE12" s="234"/>
      <c r="FLF12" s="234"/>
      <c r="FLG12" s="234"/>
      <c r="FLH12" s="234"/>
      <c r="FLI12" s="234"/>
      <c r="FLJ12" s="234"/>
      <c r="FLK12" s="234"/>
      <c r="FLL12" s="234"/>
      <c r="FLM12" s="234"/>
      <c r="FLN12" s="234"/>
      <c r="FLO12" s="234"/>
      <c r="FLP12" s="234"/>
      <c r="FLQ12" s="234"/>
      <c r="FLR12" s="234"/>
      <c r="FLS12" s="234"/>
      <c r="FLT12" s="234"/>
      <c r="FLU12" s="234"/>
      <c r="FLV12" s="234"/>
      <c r="FLW12" s="234"/>
      <c r="FLX12" s="234"/>
      <c r="FLY12" s="234"/>
      <c r="FLZ12" s="234"/>
      <c r="FMA12" s="234"/>
      <c r="FMB12" s="234"/>
      <c r="FMC12" s="234"/>
      <c r="FMD12" s="234"/>
      <c r="FME12" s="234"/>
      <c r="FMF12" s="234"/>
      <c r="FMG12" s="234"/>
      <c r="FMH12" s="234"/>
      <c r="FMI12" s="234"/>
      <c r="FMJ12" s="234"/>
      <c r="FMK12" s="234"/>
      <c r="FML12" s="234"/>
      <c r="FMM12" s="234"/>
      <c r="FMN12" s="234"/>
      <c r="FMO12" s="234"/>
      <c r="FMP12" s="234"/>
      <c r="FMQ12" s="234"/>
      <c r="FMR12" s="234"/>
      <c r="FMS12" s="234"/>
      <c r="FMT12" s="234"/>
      <c r="FMU12" s="234"/>
      <c r="FMV12" s="234"/>
      <c r="FMW12" s="234"/>
      <c r="FMX12" s="234"/>
      <c r="FMY12" s="234"/>
      <c r="FMZ12" s="234"/>
      <c r="FNA12" s="234"/>
      <c r="FNB12" s="234"/>
      <c r="FNC12" s="234"/>
      <c r="FND12" s="234"/>
      <c r="FNE12" s="234"/>
      <c r="FNF12" s="234"/>
      <c r="FNG12" s="234"/>
      <c r="FNH12" s="234"/>
      <c r="FNI12" s="234"/>
      <c r="FNJ12" s="234"/>
      <c r="FNK12" s="234"/>
      <c r="FNL12" s="234"/>
      <c r="FNM12" s="234"/>
      <c r="FNN12" s="234"/>
      <c r="FNO12" s="234"/>
      <c r="FNP12" s="234"/>
      <c r="FNQ12" s="234"/>
      <c r="FNR12" s="234"/>
      <c r="FNS12" s="234"/>
      <c r="FNT12" s="234"/>
      <c r="FNU12" s="234"/>
      <c r="FNV12" s="234"/>
      <c r="FNW12" s="234"/>
      <c r="FNX12" s="234"/>
      <c r="FNY12" s="234"/>
      <c r="FNZ12" s="234"/>
      <c r="FOA12" s="234"/>
      <c r="FOB12" s="234"/>
      <c r="FOC12" s="234"/>
      <c r="FOD12" s="234"/>
      <c r="FOE12" s="234"/>
      <c r="FOF12" s="234"/>
      <c r="FOG12" s="234"/>
      <c r="FOH12" s="234"/>
      <c r="FOI12" s="234"/>
      <c r="FOJ12" s="234"/>
      <c r="FOK12" s="234"/>
      <c r="FOL12" s="234"/>
      <c r="FOM12" s="234"/>
      <c r="FON12" s="234"/>
      <c r="FOO12" s="234"/>
      <c r="FOP12" s="234"/>
      <c r="FOQ12" s="234"/>
      <c r="FOR12" s="234"/>
      <c r="FOS12" s="234"/>
      <c r="FOT12" s="234"/>
      <c r="FOU12" s="234"/>
      <c r="FOV12" s="234"/>
      <c r="FOW12" s="234"/>
      <c r="FOX12" s="234"/>
      <c r="FOY12" s="234"/>
      <c r="FOZ12" s="234"/>
      <c r="FPA12" s="234"/>
      <c r="FPB12" s="234"/>
      <c r="FPC12" s="234"/>
      <c r="FPD12" s="234"/>
      <c r="FPE12" s="234"/>
      <c r="FPF12" s="234"/>
      <c r="FPG12" s="234"/>
      <c r="FPH12" s="234"/>
      <c r="FPI12" s="234"/>
      <c r="FPJ12" s="234"/>
      <c r="FPK12" s="234"/>
      <c r="FPL12" s="234"/>
      <c r="FPM12" s="234"/>
      <c r="FPN12" s="234"/>
      <c r="FPO12" s="234"/>
      <c r="FPP12" s="234"/>
      <c r="FPQ12" s="234"/>
      <c r="FPR12" s="234"/>
      <c r="FPS12" s="234"/>
      <c r="FPT12" s="234"/>
      <c r="FPU12" s="234"/>
      <c r="FPV12" s="234"/>
      <c r="FPW12" s="234"/>
      <c r="FPX12" s="234"/>
      <c r="FPY12" s="234"/>
      <c r="FPZ12" s="234"/>
      <c r="FQA12" s="234"/>
      <c r="FQB12" s="234"/>
      <c r="FQC12" s="234"/>
      <c r="FQD12" s="234"/>
      <c r="FQE12" s="234"/>
      <c r="FQF12" s="234"/>
      <c r="FQG12" s="234"/>
      <c r="FQH12" s="234"/>
      <c r="FQI12" s="234"/>
      <c r="FQJ12" s="234"/>
      <c r="FQK12" s="234"/>
      <c r="FQL12" s="234"/>
      <c r="FQM12" s="234"/>
      <c r="FQN12" s="234"/>
      <c r="FQO12" s="234"/>
      <c r="FQP12" s="234"/>
      <c r="FQQ12" s="234"/>
      <c r="FQR12" s="234"/>
      <c r="FQS12" s="234"/>
      <c r="FQT12" s="234"/>
      <c r="FQU12" s="234"/>
      <c r="FQV12" s="234"/>
      <c r="FQW12" s="234"/>
      <c r="FQX12" s="234"/>
      <c r="FQY12" s="234"/>
      <c r="FQZ12" s="234"/>
      <c r="FRA12" s="234"/>
      <c r="FRB12" s="234"/>
      <c r="FRC12" s="234"/>
      <c r="FRD12" s="234"/>
      <c r="FRE12" s="234"/>
      <c r="FRF12" s="234"/>
      <c r="FRG12" s="234"/>
      <c r="FRH12" s="234"/>
      <c r="FRI12" s="234"/>
      <c r="FRJ12" s="234"/>
      <c r="FRK12" s="234"/>
      <c r="FRL12" s="234"/>
      <c r="FRM12" s="234"/>
      <c r="FRN12" s="234"/>
      <c r="FRO12" s="234"/>
      <c r="FRP12" s="234"/>
      <c r="FRQ12" s="234"/>
      <c r="FRR12" s="234"/>
      <c r="FRS12" s="234"/>
      <c r="FRT12" s="234"/>
      <c r="FRU12" s="234"/>
      <c r="FRV12" s="234"/>
      <c r="FRW12" s="234"/>
      <c r="FRX12" s="234"/>
      <c r="FRY12" s="234"/>
      <c r="FRZ12" s="234"/>
      <c r="FSA12" s="234"/>
      <c r="FSB12" s="234"/>
      <c r="FSC12" s="234"/>
      <c r="FSD12" s="234"/>
      <c r="FSE12" s="234"/>
      <c r="FSF12" s="234"/>
      <c r="FSG12" s="234"/>
      <c r="FSH12" s="234"/>
      <c r="FSI12" s="234"/>
      <c r="FSJ12" s="234"/>
      <c r="FSK12" s="234"/>
      <c r="FSL12" s="234"/>
      <c r="FSM12" s="234"/>
      <c r="FSN12" s="234"/>
      <c r="FSO12" s="234"/>
      <c r="FSP12" s="234"/>
      <c r="FSQ12" s="234"/>
      <c r="FSR12" s="234"/>
      <c r="FSS12" s="234"/>
      <c r="FST12" s="234"/>
      <c r="FSU12" s="234"/>
      <c r="FSV12" s="234"/>
      <c r="FSW12" s="234"/>
      <c r="FSX12" s="234"/>
      <c r="FSY12" s="234"/>
      <c r="FSZ12" s="234"/>
      <c r="FTA12" s="234"/>
      <c r="FTB12" s="234"/>
      <c r="FTC12" s="234"/>
      <c r="FTD12" s="234"/>
      <c r="FTE12" s="234"/>
      <c r="FTF12" s="234"/>
      <c r="FTG12" s="234"/>
      <c r="FTH12" s="234"/>
      <c r="FTI12" s="234"/>
      <c r="FTJ12" s="234"/>
      <c r="FTK12" s="234"/>
      <c r="FTL12" s="234"/>
      <c r="FTM12" s="234"/>
      <c r="FTN12" s="234"/>
      <c r="FTO12" s="234"/>
      <c r="FTP12" s="234"/>
      <c r="FTQ12" s="234"/>
      <c r="FTR12" s="234"/>
      <c r="FTS12" s="234"/>
      <c r="FTT12" s="234"/>
      <c r="FTU12" s="234"/>
      <c r="FTV12" s="234"/>
      <c r="FTW12" s="234"/>
      <c r="FTX12" s="234"/>
      <c r="FTY12" s="234"/>
      <c r="FTZ12" s="234"/>
      <c r="FUA12" s="234"/>
      <c r="FUB12" s="234"/>
      <c r="FUC12" s="234"/>
      <c r="FUD12" s="234"/>
      <c r="FUE12" s="234"/>
      <c r="FUF12" s="234"/>
      <c r="FUG12" s="234"/>
      <c r="FUH12" s="234"/>
      <c r="FUI12" s="234"/>
      <c r="FUJ12" s="234"/>
      <c r="FUK12" s="234"/>
      <c r="FUL12" s="234"/>
      <c r="FUM12" s="234"/>
      <c r="FUN12" s="234"/>
      <c r="FUO12" s="234"/>
      <c r="FUP12" s="234"/>
      <c r="FUQ12" s="234"/>
      <c r="FUR12" s="234"/>
      <c r="FUS12" s="234"/>
      <c r="FUT12" s="234"/>
      <c r="FUU12" s="234"/>
      <c r="FUV12" s="234"/>
      <c r="FUW12" s="234"/>
      <c r="FUX12" s="234"/>
      <c r="FUY12" s="234"/>
      <c r="FUZ12" s="234"/>
      <c r="FVA12" s="234"/>
      <c r="FVB12" s="234"/>
      <c r="FVC12" s="234"/>
      <c r="FVD12" s="234"/>
      <c r="FVE12" s="234"/>
      <c r="FVF12" s="234"/>
      <c r="FVG12" s="234"/>
      <c r="FVH12" s="234"/>
      <c r="FVI12" s="234"/>
      <c r="FVJ12" s="234"/>
      <c r="FVK12" s="234"/>
      <c r="FVL12" s="234"/>
      <c r="FVM12" s="234"/>
      <c r="FVN12" s="234"/>
      <c r="FVO12" s="234"/>
      <c r="FVP12" s="234"/>
      <c r="FVQ12" s="234"/>
      <c r="FVR12" s="234"/>
      <c r="FVS12" s="234"/>
      <c r="FVT12" s="234"/>
      <c r="FVU12" s="234"/>
      <c r="FVV12" s="234"/>
      <c r="FVW12" s="234"/>
      <c r="FVX12" s="234"/>
      <c r="FVY12" s="234"/>
      <c r="FVZ12" s="234"/>
      <c r="FWA12" s="234"/>
      <c r="FWB12" s="234"/>
      <c r="FWC12" s="234"/>
      <c r="FWD12" s="234"/>
      <c r="FWE12" s="234"/>
      <c r="FWF12" s="234"/>
      <c r="FWG12" s="234"/>
      <c r="FWH12" s="234"/>
      <c r="FWI12" s="234"/>
      <c r="FWJ12" s="234"/>
      <c r="FWK12" s="234"/>
      <c r="FWL12" s="234"/>
      <c r="FWM12" s="234"/>
      <c r="FWN12" s="234"/>
      <c r="FWO12" s="234"/>
      <c r="FWP12" s="234"/>
      <c r="FWQ12" s="234"/>
      <c r="FWR12" s="234"/>
      <c r="FWS12" s="234"/>
      <c r="FWT12" s="234"/>
      <c r="FWU12" s="234"/>
      <c r="FWV12" s="234"/>
      <c r="FWW12" s="234"/>
      <c r="FWX12" s="234"/>
      <c r="FWY12" s="234"/>
      <c r="FWZ12" s="234"/>
      <c r="FXA12" s="234"/>
      <c r="FXB12" s="234"/>
      <c r="FXC12" s="234"/>
      <c r="FXD12" s="234"/>
      <c r="FXE12" s="234"/>
      <c r="FXF12" s="234"/>
      <c r="FXG12" s="234"/>
      <c r="FXH12" s="234"/>
      <c r="FXI12" s="234"/>
      <c r="FXJ12" s="234"/>
      <c r="FXK12" s="234"/>
      <c r="FXL12" s="234"/>
      <c r="FXM12" s="234"/>
      <c r="FXN12" s="234"/>
      <c r="FXO12" s="234"/>
      <c r="FXP12" s="234"/>
      <c r="FXQ12" s="234"/>
      <c r="FXR12" s="234"/>
      <c r="FXS12" s="234"/>
      <c r="FXT12" s="234"/>
      <c r="FXU12" s="234"/>
      <c r="FXV12" s="234"/>
      <c r="FXW12" s="234"/>
      <c r="FXX12" s="234"/>
      <c r="FXY12" s="234"/>
      <c r="FXZ12" s="234"/>
      <c r="FYA12" s="234"/>
      <c r="FYB12" s="234"/>
      <c r="FYC12" s="234"/>
      <c r="FYD12" s="234"/>
      <c r="FYE12" s="234"/>
      <c r="FYF12" s="234"/>
      <c r="FYG12" s="234"/>
      <c r="FYH12" s="234"/>
      <c r="FYI12" s="234"/>
      <c r="FYJ12" s="234"/>
      <c r="FYK12" s="234"/>
      <c r="FYL12" s="234"/>
      <c r="FYM12" s="234"/>
      <c r="FYN12" s="234"/>
      <c r="FYO12" s="234"/>
      <c r="FYP12" s="234"/>
      <c r="FYQ12" s="234"/>
      <c r="FYR12" s="234"/>
      <c r="FYS12" s="234"/>
      <c r="FYT12" s="234"/>
      <c r="FYU12" s="234"/>
      <c r="FYV12" s="234"/>
      <c r="FYW12" s="234"/>
      <c r="FYX12" s="234"/>
      <c r="FYY12" s="234"/>
      <c r="FYZ12" s="234"/>
      <c r="FZA12" s="234"/>
      <c r="FZB12" s="234"/>
      <c r="FZC12" s="234"/>
      <c r="FZD12" s="234"/>
      <c r="FZE12" s="234"/>
      <c r="FZF12" s="234"/>
      <c r="FZG12" s="234"/>
      <c r="FZH12" s="234"/>
      <c r="FZI12" s="234"/>
      <c r="FZJ12" s="234"/>
      <c r="FZK12" s="234"/>
      <c r="FZL12" s="234"/>
      <c r="FZM12" s="234"/>
      <c r="FZN12" s="234"/>
      <c r="FZO12" s="234"/>
      <c r="FZP12" s="234"/>
      <c r="FZQ12" s="234"/>
      <c r="FZR12" s="234"/>
      <c r="FZS12" s="234"/>
      <c r="FZT12" s="234"/>
      <c r="FZU12" s="234"/>
      <c r="FZV12" s="234"/>
      <c r="FZW12" s="234"/>
      <c r="FZX12" s="234"/>
      <c r="FZY12" s="234"/>
      <c r="FZZ12" s="234"/>
      <c r="GAA12" s="234"/>
      <c r="GAB12" s="234"/>
      <c r="GAC12" s="234"/>
      <c r="GAD12" s="234"/>
      <c r="GAE12" s="234"/>
      <c r="GAF12" s="234"/>
      <c r="GAG12" s="234"/>
      <c r="GAH12" s="234"/>
      <c r="GAI12" s="234"/>
      <c r="GAJ12" s="234"/>
      <c r="GAK12" s="234"/>
      <c r="GAL12" s="234"/>
      <c r="GAM12" s="234"/>
      <c r="GAN12" s="234"/>
      <c r="GAO12" s="234"/>
      <c r="GAP12" s="234"/>
      <c r="GAQ12" s="234"/>
      <c r="GAR12" s="234"/>
      <c r="GAS12" s="234"/>
      <c r="GAT12" s="234"/>
      <c r="GAU12" s="234"/>
      <c r="GAV12" s="234"/>
      <c r="GAW12" s="234"/>
      <c r="GAX12" s="234"/>
      <c r="GAY12" s="234"/>
      <c r="GAZ12" s="234"/>
      <c r="GBA12" s="234"/>
      <c r="GBB12" s="234"/>
      <c r="GBC12" s="234"/>
      <c r="GBD12" s="234"/>
      <c r="GBE12" s="234"/>
      <c r="GBF12" s="234"/>
      <c r="GBG12" s="234"/>
      <c r="GBH12" s="234"/>
      <c r="GBI12" s="234"/>
      <c r="GBJ12" s="234"/>
      <c r="GBK12" s="234"/>
      <c r="GBL12" s="234"/>
      <c r="GBM12" s="234"/>
      <c r="GBN12" s="234"/>
      <c r="GBO12" s="234"/>
      <c r="GBP12" s="234"/>
      <c r="GBQ12" s="234"/>
      <c r="GBR12" s="234"/>
      <c r="GBS12" s="234"/>
      <c r="GBT12" s="234"/>
      <c r="GBU12" s="234"/>
      <c r="GBV12" s="234"/>
      <c r="GBW12" s="234"/>
      <c r="GBX12" s="234"/>
      <c r="GBY12" s="234"/>
      <c r="GBZ12" s="234"/>
      <c r="GCA12" s="234"/>
      <c r="GCB12" s="234"/>
      <c r="GCC12" s="234"/>
      <c r="GCD12" s="234"/>
      <c r="GCE12" s="234"/>
      <c r="GCF12" s="234"/>
      <c r="GCG12" s="234"/>
      <c r="GCH12" s="234"/>
      <c r="GCI12" s="234"/>
      <c r="GCJ12" s="234"/>
      <c r="GCK12" s="234"/>
      <c r="GCL12" s="234"/>
      <c r="GCM12" s="234"/>
      <c r="GCN12" s="234"/>
      <c r="GCO12" s="234"/>
      <c r="GCP12" s="234"/>
      <c r="GCQ12" s="234"/>
      <c r="GCR12" s="234"/>
      <c r="GCS12" s="234"/>
      <c r="GCT12" s="234"/>
      <c r="GCU12" s="234"/>
      <c r="GCV12" s="234"/>
      <c r="GCW12" s="234"/>
      <c r="GCX12" s="234"/>
      <c r="GCY12" s="234"/>
      <c r="GCZ12" s="234"/>
      <c r="GDA12" s="234"/>
      <c r="GDB12" s="234"/>
      <c r="GDC12" s="234"/>
      <c r="GDD12" s="234"/>
      <c r="GDE12" s="234"/>
      <c r="GDF12" s="234"/>
      <c r="GDG12" s="234"/>
      <c r="GDH12" s="234"/>
      <c r="GDI12" s="234"/>
      <c r="GDJ12" s="234"/>
      <c r="GDK12" s="234"/>
      <c r="GDL12" s="234"/>
      <c r="GDM12" s="234"/>
      <c r="GDN12" s="234"/>
      <c r="GDO12" s="234"/>
      <c r="GDP12" s="234"/>
      <c r="GDQ12" s="234"/>
      <c r="GDR12" s="234"/>
      <c r="GDS12" s="234"/>
      <c r="GDT12" s="234"/>
      <c r="GDU12" s="234"/>
      <c r="GDV12" s="234"/>
      <c r="GDW12" s="234"/>
      <c r="GDX12" s="234"/>
      <c r="GDY12" s="234"/>
      <c r="GDZ12" s="234"/>
      <c r="GEA12" s="234"/>
      <c r="GEB12" s="234"/>
      <c r="GEC12" s="234"/>
      <c r="GED12" s="234"/>
      <c r="GEE12" s="234"/>
      <c r="GEF12" s="234"/>
      <c r="GEG12" s="234"/>
      <c r="GEH12" s="234"/>
      <c r="GEI12" s="234"/>
      <c r="GEJ12" s="234"/>
      <c r="GEK12" s="234"/>
      <c r="GEL12" s="234"/>
      <c r="GEM12" s="234"/>
      <c r="GEN12" s="234"/>
      <c r="GEO12" s="234"/>
      <c r="GEP12" s="234"/>
      <c r="GEQ12" s="234"/>
      <c r="GER12" s="234"/>
      <c r="GES12" s="234"/>
      <c r="GET12" s="234"/>
      <c r="GEU12" s="234"/>
      <c r="GEV12" s="234"/>
      <c r="GEW12" s="234"/>
      <c r="GEX12" s="234"/>
      <c r="GEY12" s="234"/>
      <c r="GEZ12" s="234"/>
      <c r="GFA12" s="234"/>
      <c r="GFB12" s="234"/>
      <c r="GFC12" s="234"/>
      <c r="GFD12" s="234"/>
      <c r="GFE12" s="234"/>
      <c r="GFF12" s="234"/>
      <c r="GFG12" s="234"/>
      <c r="GFH12" s="234"/>
      <c r="GFI12" s="234"/>
      <c r="GFJ12" s="234"/>
      <c r="GFK12" s="234"/>
      <c r="GFL12" s="234"/>
      <c r="GFM12" s="234"/>
      <c r="GFN12" s="234"/>
      <c r="GFO12" s="234"/>
      <c r="GFP12" s="234"/>
      <c r="GFQ12" s="234"/>
      <c r="GFR12" s="234"/>
      <c r="GFS12" s="234"/>
      <c r="GFT12" s="234"/>
      <c r="GFU12" s="234"/>
      <c r="GFV12" s="234"/>
      <c r="GFW12" s="234"/>
      <c r="GFX12" s="234"/>
      <c r="GFY12" s="234"/>
      <c r="GFZ12" s="234"/>
      <c r="GGA12" s="234"/>
      <c r="GGB12" s="234"/>
      <c r="GGC12" s="234"/>
      <c r="GGD12" s="234"/>
      <c r="GGE12" s="234"/>
      <c r="GGF12" s="234"/>
      <c r="GGG12" s="234"/>
      <c r="GGH12" s="234"/>
      <c r="GGI12" s="234"/>
      <c r="GGJ12" s="234"/>
      <c r="GGK12" s="234"/>
      <c r="GGL12" s="234"/>
      <c r="GGM12" s="234"/>
      <c r="GGN12" s="234"/>
      <c r="GGO12" s="234"/>
      <c r="GGP12" s="234"/>
      <c r="GGQ12" s="234"/>
      <c r="GGR12" s="234"/>
      <c r="GGS12" s="234"/>
      <c r="GGT12" s="234"/>
      <c r="GGU12" s="234"/>
      <c r="GGV12" s="234"/>
      <c r="GGW12" s="234"/>
      <c r="GGX12" s="234"/>
      <c r="GGY12" s="234"/>
      <c r="GGZ12" s="234"/>
      <c r="GHA12" s="234"/>
      <c r="GHB12" s="234"/>
      <c r="GHC12" s="234"/>
      <c r="GHD12" s="234"/>
      <c r="GHE12" s="234"/>
      <c r="GHF12" s="234"/>
      <c r="GHG12" s="234"/>
      <c r="GHH12" s="234"/>
      <c r="GHI12" s="234"/>
      <c r="GHJ12" s="234"/>
      <c r="GHK12" s="234"/>
      <c r="GHL12" s="234"/>
      <c r="GHM12" s="234"/>
      <c r="GHN12" s="234"/>
      <c r="GHO12" s="234"/>
      <c r="GHP12" s="234"/>
      <c r="GHQ12" s="234"/>
      <c r="GHR12" s="234"/>
      <c r="GHS12" s="234"/>
      <c r="GHT12" s="234"/>
      <c r="GHU12" s="234"/>
      <c r="GHV12" s="234"/>
      <c r="GHW12" s="234"/>
      <c r="GHX12" s="234"/>
      <c r="GHY12" s="234"/>
      <c r="GHZ12" s="234"/>
      <c r="GIA12" s="234"/>
      <c r="GIB12" s="234"/>
      <c r="GIC12" s="234"/>
      <c r="GID12" s="234"/>
      <c r="GIE12" s="234"/>
      <c r="GIF12" s="234"/>
      <c r="GIG12" s="234"/>
      <c r="GIH12" s="234"/>
      <c r="GII12" s="234"/>
      <c r="GIJ12" s="234"/>
      <c r="GIK12" s="234"/>
      <c r="GIL12" s="234"/>
      <c r="GIM12" s="234"/>
      <c r="GIN12" s="234"/>
      <c r="GIO12" s="234"/>
      <c r="GIP12" s="234"/>
      <c r="GIQ12" s="234"/>
      <c r="GIR12" s="234"/>
      <c r="GIS12" s="234"/>
      <c r="GIT12" s="234"/>
      <c r="GIU12" s="234"/>
      <c r="GIV12" s="234"/>
      <c r="GIW12" s="234"/>
      <c r="GIX12" s="234"/>
      <c r="GIY12" s="234"/>
      <c r="GIZ12" s="234"/>
      <c r="GJA12" s="234"/>
      <c r="GJB12" s="234"/>
      <c r="GJC12" s="234"/>
      <c r="GJD12" s="234"/>
      <c r="GJE12" s="234"/>
      <c r="GJF12" s="234"/>
      <c r="GJG12" s="234"/>
      <c r="GJH12" s="234"/>
      <c r="GJI12" s="234"/>
      <c r="GJJ12" s="234"/>
      <c r="GJK12" s="234"/>
      <c r="GJL12" s="234"/>
      <c r="GJM12" s="234"/>
      <c r="GJN12" s="234"/>
      <c r="GJO12" s="234"/>
      <c r="GJP12" s="234"/>
      <c r="GJQ12" s="234"/>
      <c r="GJR12" s="234"/>
      <c r="GJS12" s="234"/>
      <c r="GJT12" s="234"/>
      <c r="GJU12" s="234"/>
      <c r="GJV12" s="234"/>
      <c r="GJW12" s="234"/>
      <c r="GJX12" s="234"/>
      <c r="GJY12" s="234"/>
      <c r="GJZ12" s="234"/>
      <c r="GKA12" s="234"/>
      <c r="GKB12" s="234"/>
      <c r="GKC12" s="234"/>
      <c r="GKD12" s="234"/>
      <c r="GKE12" s="234"/>
      <c r="GKF12" s="234"/>
      <c r="GKG12" s="234"/>
      <c r="GKH12" s="234"/>
      <c r="GKI12" s="234"/>
      <c r="GKJ12" s="234"/>
      <c r="GKK12" s="234"/>
      <c r="GKL12" s="234"/>
      <c r="GKM12" s="234"/>
      <c r="GKN12" s="234"/>
      <c r="GKO12" s="234"/>
      <c r="GKP12" s="234"/>
      <c r="GKQ12" s="234"/>
      <c r="GKR12" s="234"/>
      <c r="GKS12" s="234"/>
      <c r="GKT12" s="234"/>
      <c r="GKU12" s="234"/>
      <c r="GKV12" s="234"/>
      <c r="GKW12" s="234"/>
      <c r="GKX12" s="234"/>
      <c r="GKY12" s="234"/>
      <c r="GKZ12" s="234"/>
      <c r="GLA12" s="234"/>
      <c r="GLB12" s="234"/>
      <c r="GLC12" s="234"/>
      <c r="GLD12" s="234"/>
      <c r="GLE12" s="234"/>
      <c r="GLF12" s="234"/>
      <c r="GLG12" s="234"/>
      <c r="GLH12" s="234"/>
      <c r="GLI12" s="234"/>
      <c r="GLJ12" s="234"/>
      <c r="GLK12" s="234"/>
      <c r="GLL12" s="234"/>
      <c r="GLM12" s="234"/>
      <c r="GLN12" s="234"/>
      <c r="GLO12" s="234"/>
      <c r="GLP12" s="234"/>
      <c r="GLQ12" s="234"/>
      <c r="GLR12" s="234"/>
      <c r="GLS12" s="234"/>
      <c r="GLT12" s="234"/>
      <c r="GLU12" s="234"/>
      <c r="GLV12" s="234"/>
      <c r="GLW12" s="234"/>
      <c r="GLX12" s="234"/>
      <c r="GLY12" s="234"/>
      <c r="GLZ12" s="234"/>
      <c r="GMA12" s="234"/>
      <c r="GMB12" s="234"/>
      <c r="GMC12" s="234"/>
      <c r="GMD12" s="234"/>
      <c r="GME12" s="234"/>
      <c r="GMF12" s="234"/>
      <c r="GMG12" s="234"/>
      <c r="GMH12" s="234"/>
      <c r="GMI12" s="234"/>
      <c r="GMJ12" s="234"/>
      <c r="GMK12" s="234"/>
      <c r="GML12" s="234"/>
      <c r="GMM12" s="234"/>
      <c r="GMN12" s="234"/>
      <c r="GMO12" s="234"/>
      <c r="GMP12" s="234"/>
      <c r="GMQ12" s="234"/>
      <c r="GMR12" s="234"/>
      <c r="GMS12" s="234"/>
      <c r="GMT12" s="234"/>
      <c r="GMU12" s="234"/>
      <c r="GMV12" s="234"/>
      <c r="GMW12" s="234"/>
      <c r="GMX12" s="234"/>
      <c r="GMY12" s="234"/>
      <c r="GMZ12" s="234"/>
      <c r="GNA12" s="234"/>
      <c r="GNB12" s="234"/>
      <c r="GNC12" s="234"/>
      <c r="GND12" s="234"/>
      <c r="GNE12" s="234"/>
      <c r="GNF12" s="234"/>
      <c r="GNG12" s="234"/>
      <c r="GNH12" s="234"/>
      <c r="GNI12" s="234"/>
      <c r="GNJ12" s="234"/>
      <c r="GNK12" s="234"/>
      <c r="GNL12" s="234"/>
      <c r="GNM12" s="234"/>
      <c r="GNN12" s="234"/>
      <c r="GNO12" s="234"/>
      <c r="GNP12" s="234"/>
      <c r="GNQ12" s="234"/>
      <c r="GNR12" s="234"/>
      <c r="GNS12" s="234"/>
      <c r="GNT12" s="234"/>
      <c r="GNU12" s="234"/>
      <c r="GNV12" s="234"/>
      <c r="GNW12" s="234"/>
      <c r="GNX12" s="234"/>
      <c r="GNY12" s="234"/>
      <c r="GNZ12" s="234"/>
      <c r="GOA12" s="234"/>
      <c r="GOB12" s="234"/>
      <c r="GOC12" s="234"/>
      <c r="GOD12" s="234"/>
      <c r="GOE12" s="234"/>
      <c r="GOF12" s="234"/>
      <c r="GOG12" s="234"/>
      <c r="GOH12" s="234"/>
      <c r="GOI12" s="234"/>
      <c r="GOJ12" s="234"/>
      <c r="GOK12" s="234"/>
      <c r="GOL12" s="234"/>
      <c r="GOM12" s="234"/>
      <c r="GON12" s="234"/>
      <c r="GOO12" s="234"/>
      <c r="GOP12" s="234"/>
      <c r="GOQ12" s="234"/>
      <c r="GOR12" s="234"/>
      <c r="GOS12" s="234"/>
      <c r="GOT12" s="234"/>
      <c r="GOU12" s="234"/>
      <c r="GOV12" s="234"/>
      <c r="GOW12" s="234"/>
      <c r="GOX12" s="234"/>
      <c r="GOY12" s="234"/>
      <c r="GOZ12" s="234"/>
      <c r="GPA12" s="234"/>
      <c r="GPB12" s="234"/>
      <c r="GPC12" s="234"/>
      <c r="GPD12" s="234"/>
      <c r="GPE12" s="234"/>
      <c r="GPF12" s="234"/>
      <c r="GPG12" s="234"/>
      <c r="GPH12" s="234"/>
      <c r="GPI12" s="234"/>
      <c r="GPJ12" s="234"/>
      <c r="GPK12" s="234"/>
      <c r="GPL12" s="234"/>
      <c r="GPM12" s="234"/>
      <c r="GPN12" s="234"/>
      <c r="GPO12" s="234"/>
      <c r="GPP12" s="234"/>
      <c r="GPQ12" s="234"/>
      <c r="GPR12" s="234"/>
      <c r="GPS12" s="234"/>
      <c r="GPT12" s="234"/>
      <c r="GPU12" s="234"/>
      <c r="GPV12" s="234"/>
      <c r="GPW12" s="234"/>
      <c r="GPX12" s="234"/>
      <c r="GPY12" s="234"/>
      <c r="GPZ12" s="234"/>
      <c r="GQA12" s="234"/>
      <c r="GQB12" s="234"/>
      <c r="GQC12" s="234"/>
      <c r="GQD12" s="234"/>
      <c r="GQE12" s="234"/>
      <c r="GQF12" s="234"/>
      <c r="GQG12" s="234"/>
      <c r="GQH12" s="234"/>
      <c r="GQI12" s="234"/>
      <c r="GQJ12" s="234"/>
      <c r="GQK12" s="234"/>
      <c r="GQL12" s="234"/>
      <c r="GQM12" s="234"/>
      <c r="GQN12" s="234"/>
      <c r="GQO12" s="234"/>
      <c r="GQP12" s="234"/>
      <c r="GQQ12" s="234"/>
      <c r="GQR12" s="234"/>
      <c r="GQS12" s="234"/>
      <c r="GQT12" s="234"/>
      <c r="GQU12" s="234"/>
      <c r="GQV12" s="234"/>
      <c r="GQW12" s="234"/>
      <c r="GQX12" s="234"/>
      <c r="GQY12" s="234"/>
      <c r="GQZ12" s="234"/>
      <c r="GRA12" s="234"/>
      <c r="GRB12" s="234"/>
      <c r="GRC12" s="234"/>
      <c r="GRD12" s="234"/>
      <c r="GRE12" s="234"/>
      <c r="GRF12" s="234"/>
      <c r="GRG12" s="234"/>
      <c r="GRH12" s="234"/>
      <c r="GRI12" s="234"/>
      <c r="GRJ12" s="234"/>
      <c r="GRK12" s="234"/>
      <c r="GRL12" s="234"/>
      <c r="GRM12" s="234"/>
      <c r="GRN12" s="234"/>
      <c r="GRO12" s="234"/>
      <c r="GRP12" s="234"/>
      <c r="GRQ12" s="234"/>
      <c r="GRR12" s="234"/>
      <c r="GRS12" s="234"/>
      <c r="GRT12" s="234"/>
      <c r="GRU12" s="234"/>
      <c r="GRV12" s="234"/>
      <c r="GRW12" s="234"/>
      <c r="GRX12" s="234"/>
      <c r="GRY12" s="234"/>
      <c r="GRZ12" s="234"/>
      <c r="GSA12" s="234"/>
      <c r="GSB12" s="234"/>
      <c r="GSC12" s="234"/>
      <c r="GSD12" s="234"/>
      <c r="GSE12" s="234"/>
      <c r="GSF12" s="234"/>
      <c r="GSG12" s="234"/>
      <c r="GSH12" s="234"/>
      <c r="GSI12" s="234"/>
      <c r="GSJ12" s="234"/>
      <c r="GSK12" s="234"/>
      <c r="GSL12" s="234"/>
      <c r="GSM12" s="234"/>
      <c r="GSN12" s="234"/>
      <c r="GSO12" s="234"/>
      <c r="GSP12" s="234"/>
      <c r="GSQ12" s="234"/>
      <c r="GSR12" s="234"/>
      <c r="GSS12" s="234"/>
      <c r="GST12" s="234"/>
      <c r="GSU12" s="234"/>
      <c r="GSV12" s="234"/>
      <c r="GSW12" s="234"/>
      <c r="GSX12" s="234"/>
      <c r="GSY12" s="234"/>
      <c r="GSZ12" s="234"/>
      <c r="GTA12" s="234"/>
      <c r="GTB12" s="234"/>
      <c r="GTC12" s="234"/>
      <c r="GTD12" s="234"/>
      <c r="GTE12" s="234"/>
      <c r="GTF12" s="234"/>
      <c r="GTG12" s="234"/>
      <c r="GTH12" s="234"/>
      <c r="GTI12" s="234"/>
      <c r="GTJ12" s="234"/>
      <c r="GTK12" s="234"/>
      <c r="GTL12" s="234"/>
      <c r="GTM12" s="234"/>
      <c r="GTN12" s="234"/>
      <c r="GTO12" s="234"/>
      <c r="GTP12" s="234"/>
      <c r="GTQ12" s="234"/>
      <c r="GTR12" s="234"/>
      <c r="GTS12" s="234"/>
      <c r="GTT12" s="234"/>
      <c r="GTU12" s="234"/>
      <c r="GTV12" s="234"/>
      <c r="GTW12" s="234"/>
      <c r="GTX12" s="234"/>
      <c r="GTY12" s="234"/>
      <c r="GTZ12" s="234"/>
      <c r="GUA12" s="234"/>
      <c r="GUB12" s="234"/>
      <c r="GUC12" s="234"/>
      <c r="GUD12" s="234"/>
      <c r="GUE12" s="234"/>
      <c r="GUF12" s="234"/>
      <c r="GUG12" s="234"/>
      <c r="GUH12" s="234"/>
      <c r="GUI12" s="234"/>
      <c r="GUJ12" s="234"/>
      <c r="GUK12" s="234"/>
      <c r="GUL12" s="234"/>
      <c r="GUM12" s="234"/>
      <c r="GUN12" s="234"/>
      <c r="GUO12" s="234"/>
      <c r="GUP12" s="234"/>
      <c r="GUQ12" s="234"/>
      <c r="GUR12" s="234"/>
      <c r="GUS12" s="234"/>
      <c r="GUT12" s="234"/>
      <c r="GUU12" s="234"/>
      <c r="GUV12" s="234"/>
      <c r="GUW12" s="234"/>
      <c r="GUX12" s="234"/>
      <c r="GUY12" s="234"/>
      <c r="GUZ12" s="234"/>
      <c r="GVA12" s="234"/>
      <c r="GVB12" s="234"/>
      <c r="GVC12" s="234"/>
      <c r="GVD12" s="234"/>
      <c r="GVE12" s="234"/>
      <c r="GVF12" s="234"/>
      <c r="GVG12" s="234"/>
      <c r="GVH12" s="234"/>
      <c r="GVI12" s="234"/>
      <c r="GVJ12" s="234"/>
      <c r="GVK12" s="234"/>
      <c r="GVL12" s="234"/>
      <c r="GVM12" s="234"/>
      <c r="GVN12" s="234"/>
      <c r="GVO12" s="234"/>
      <c r="GVP12" s="234"/>
      <c r="GVQ12" s="234"/>
      <c r="GVR12" s="234"/>
      <c r="GVS12" s="234"/>
      <c r="GVT12" s="234"/>
      <c r="GVU12" s="234"/>
      <c r="GVV12" s="234"/>
      <c r="GVW12" s="234"/>
      <c r="GVX12" s="234"/>
      <c r="GVY12" s="234"/>
      <c r="GVZ12" s="234"/>
      <c r="GWA12" s="234"/>
      <c r="GWB12" s="234"/>
      <c r="GWC12" s="234"/>
      <c r="GWD12" s="234"/>
      <c r="GWE12" s="234"/>
      <c r="GWF12" s="234"/>
      <c r="GWG12" s="234"/>
      <c r="GWH12" s="234"/>
      <c r="GWI12" s="234"/>
      <c r="GWJ12" s="234"/>
      <c r="GWK12" s="234"/>
      <c r="GWL12" s="234"/>
      <c r="GWM12" s="234"/>
      <c r="GWN12" s="234"/>
      <c r="GWO12" s="234"/>
      <c r="GWP12" s="234"/>
      <c r="GWQ12" s="234"/>
      <c r="GWR12" s="234"/>
      <c r="GWS12" s="234"/>
      <c r="GWT12" s="234"/>
      <c r="GWU12" s="234"/>
      <c r="GWV12" s="234"/>
      <c r="GWW12" s="234"/>
      <c r="GWX12" s="234"/>
      <c r="GWY12" s="234"/>
      <c r="GWZ12" s="234"/>
      <c r="GXA12" s="234"/>
      <c r="GXB12" s="234"/>
      <c r="GXC12" s="234"/>
      <c r="GXD12" s="234"/>
      <c r="GXE12" s="234"/>
      <c r="GXF12" s="234"/>
      <c r="GXG12" s="234"/>
      <c r="GXH12" s="234"/>
      <c r="GXI12" s="234"/>
      <c r="GXJ12" s="234"/>
      <c r="GXK12" s="234"/>
      <c r="GXL12" s="234"/>
      <c r="GXM12" s="234"/>
      <c r="GXN12" s="234"/>
      <c r="GXO12" s="234"/>
      <c r="GXP12" s="234"/>
      <c r="GXQ12" s="234"/>
      <c r="GXR12" s="234"/>
      <c r="GXS12" s="234"/>
      <c r="GXT12" s="234"/>
      <c r="GXU12" s="234"/>
      <c r="GXV12" s="234"/>
      <c r="GXW12" s="234"/>
      <c r="GXX12" s="234"/>
      <c r="GXY12" s="234"/>
      <c r="GXZ12" s="234"/>
      <c r="GYA12" s="234"/>
      <c r="GYB12" s="234"/>
      <c r="GYC12" s="234"/>
      <c r="GYD12" s="234"/>
      <c r="GYE12" s="234"/>
      <c r="GYF12" s="234"/>
      <c r="GYG12" s="234"/>
      <c r="GYH12" s="234"/>
      <c r="GYI12" s="234"/>
      <c r="GYJ12" s="234"/>
      <c r="GYK12" s="234"/>
      <c r="GYL12" s="234"/>
      <c r="GYM12" s="234"/>
      <c r="GYN12" s="234"/>
      <c r="GYO12" s="234"/>
      <c r="GYP12" s="234"/>
      <c r="GYQ12" s="234"/>
      <c r="GYR12" s="234"/>
      <c r="GYS12" s="234"/>
      <c r="GYT12" s="234"/>
      <c r="GYU12" s="234"/>
      <c r="GYV12" s="234"/>
      <c r="GYW12" s="234"/>
      <c r="GYX12" s="234"/>
      <c r="GYY12" s="234"/>
      <c r="GYZ12" s="234"/>
      <c r="GZA12" s="234"/>
      <c r="GZB12" s="234"/>
      <c r="GZC12" s="234"/>
      <c r="GZD12" s="234"/>
      <c r="GZE12" s="234"/>
      <c r="GZF12" s="234"/>
      <c r="GZG12" s="234"/>
      <c r="GZH12" s="234"/>
      <c r="GZI12" s="234"/>
      <c r="GZJ12" s="234"/>
      <c r="GZK12" s="234"/>
      <c r="GZL12" s="234"/>
      <c r="GZM12" s="234"/>
      <c r="GZN12" s="234"/>
      <c r="GZO12" s="234"/>
      <c r="GZP12" s="234"/>
      <c r="GZQ12" s="234"/>
      <c r="GZR12" s="234"/>
      <c r="GZS12" s="234"/>
      <c r="GZT12" s="234"/>
      <c r="GZU12" s="234"/>
      <c r="GZV12" s="234"/>
      <c r="GZW12" s="234"/>
      <c r="GZX12" s="234"/>
      <c r="GZY12" s="234"/>
      <c r="GZZ12" s="234"/>
      <c r="HAA12" s="234"/>
      <c r="HAB12" s="234"/>
      <c r="HAC12" s="234"/>
      <c r="HAD12" s="234"/>
      <c r="HAE12" s="234"/>
      <c r="HAF12" s="234"/>
      <c r="HAG12" s="234"/>
      <c r="HAH12" s="234"/>
      <c r="HAI12" s="234"/>
      <c r="HAJ12" s="234"/>
      <c r="HAK12" s="234"/>
      <c r="HAL12" s="234"/>
      <c r="HAM12" s="234"/>
      <c r="HAN12" s="234"/>
      <c r="HAO12" s="234"/>
      <c r="HAP12" s="234"/>
      <c r="HAQ12" s="234"/>
      <c r="HAR12" s="234"/>
      <c r="HAS12" s="234"/>
      <c r="HAT12" s="234"/>
      <c r="HAU12" s="234"/>
      <c r="HAV12" s="234"/>
      <c r="HAW12" s="234"/>
      <c r="HAX12" s="234"/>
      <c r="HAY12" s="234"/>
      <c r="HAZ12" s="234"/>
      <c r="HBA12" s="234"/>
      <c r="HBB12" s="234"/>
      <c r="HBC12" s="234"/>
      <c r="HBD12" s="234"/>
      <c r="HBE12" s="234"/>
      <c r="HBF12" s="234"/>
      <c r="HBG12" s="234"/>
      <c r="HBH12" s="234"/>
      <c r="HBI12" s="234"/>
      <c r="HBJ12" s="234"/>
      <c r="HBK12" s="234"/>
      <c r="HBL12" s="234"/>
      <c r="HBM12" s="234"/>
      <c r="HBN12" s="234"/>
      <c r="HBO12" s="234"/>
      <c r="HBP12" s="234"/>
      <c r="HBQ12" s="234"/>
      <c r="HBR12" s="234"/>
      <c r="HBS12" s="234"/>
      <c r="HBT12" s="234"/>
      <c r="HBU12" s="234"/>
      <c r="HBV12" s="234"/>
      <c r="HBW12" s="234"/>
      <c r="HBX12" s="234"/>
      <c r="HBY12" s="234"/>
      <c r="HBZ12" s="234"/>
      <c r="HCA12" s="234"/>
      <c r="HCB12" s="234"/>
      <c r="HCC12" s="234"/>
      <c r="HCD12" s="234"/>
      <c r="HCE12" s="234"/>
      <c r="HCF12" s="234"/>
      <c r="HCG12" s="234"/>
      <c r="HCH12" s="234"/>
      <c r="HCI12" s="234"/>
      <c r="HCJ12" s="234"/>
      <c r="HCK12" s="234"/>
      <c r="HCL12" s="234"/>
      <c r="HCM12" s="234"/>
      <c r="HCN12" s="234"/>
      <c r="HCO12" s="234"/>
      <c r="HCP12" s="234"/>
      <c r="HCQ12" s="234"/>
      <c r="HCR12" s="234"/>
      <c r="HCS12" s="234"/>
      <c r="HCT12" s="234"/>
      <c r="HCU12" s="234"/>
      <c r="HCV12" s="234"/>
      <c r="HCW12" s="234"/>
      <c r="HCX12" s="234"/>
      <c r="HCY12" s="234"/>
      <c r="HCZ12" s="234"/>
      <c r="HDA12" s="234"/>
      <c r="HDB12" s="234"/>
      <c r="HDC12" s="234"/>
      <c r="HDD12" s="234"/>
      <c r="HDE12" s="234"/>
      <c r="HDF12" s="234"/>
      <c r="HDG12" s="234"/>
      <c r="HDH12" s="234"/>
      <c r="HDI12" s="234"/>
      <c r="HDJ12" s="234"/>
      <c r="HDK12" s="234"/>
      <c r="HDL12" s="234"/>
      <c r="HDM12" s="234"/>
      <c r="HDN12" s="234"/>
      <c r="HDO12" s="234"/>
      <c r="HDP12" s="234"/>
      <c r="HDQ12" s="234"/>
      <c r="HDR12" s="234"/>
      <c r="HDS12" s="234"/>
      <c r="HDT12" s="234"/>
      <c r="HDU12" s="234"/>
      <c r="HDV12" s="234"/>
      <c r="HDW12" s="234"/>
      <c r="HDX12" s="234"/>
      <c r="HDY12" s="234"/>
      <c r="HDZ12" s="234"/>
      <c r="HEA12" s="234"/>
      <c r="HEB12" s="234"/>
      <c r="HEC12" s="234"/>
      <c r="HED12" s="234"/>
      <c r="HEE12" s="234"/>
      <c r="HEF12" s="234"/>
      <c r="HEG12" s="234"/>
      <c r="HEH12" s="234"/>
      <c r="HEI12" s="234"/>
      <c r="HEJ12" s="234"/>
      <c r="HEK12" s="234"/>
      <c r="HEL12" s="234"/>
      <c r="HEM12" s="234"/>
      <c r="HEN12" s="234"/>
      <c r="HEO12" s="234"/>
      <c r="HEP12" s="234"/>
      <c r="HEQ12" s="234"/>
      <c r="HER12" s="234"/>
      <c r="HES12" s="234"/>
      <c r="HET12" s="234"/>
      <c r="HEU12" s="234"/>
      <c r="HEV12" s="234"/>
      <c r="HEW12" s="234"/>
      <c r="HEX12" s="234"/>
      <c r="HEY12" s="234"/>
      <c r="HEZ12" s="234"/>
      <c r="HFA12" s="234"/>
      <c r="HFB12" s="234"/>
      <c r="HFC12" s="234"/>
      <c r="HFD12" s="234"/>
      <c r="HFE12" s="234"/>
      <c r="HFF12" s="234"/>
      <c r="HFG12" s="234"/>
      <c r="HFH12" s="234"/>
      <c r="HFI12" s="234"/>
      <c r="HFJ12" s="234"/>
      <c r="HFK12" s="234"/>
      <c r="HFL12" s="234"/>
      <c r="HFM12" s="234"/>
      <c r="HFN12" s="234"/>
      <c r="HFO12" s="234"/>
      <c r="HFP12" s="234"/>
      <c r="HFQ12" s="234"/>
      <c r="HFR12" s="234"/>
      <c r="HFS12" s="234"/>
      <c r="HFT12" s="234"/>
      <c r="HFU12" s="234"/>
      <c r="HFV12" s="234"/>
      <c r="HFW12" s="234"/>
      <c r="HFX12" s="234"/>
      <c r="HFY12" s="234"/>
      <c r="HFZ12" s="234"/>
      <c r="HGA12" s="234"/>
      <c r="HGB12" s="234"/>
      <c r="HGC12" s="234"/>
      <c r="HGD12" s="234"/>
      <c r="HGE12" s="234"/>
      <c r="HGF12" s="234"/>
      <c r="HGG12" s="234"/>
      <c r="HGH12" s="234"/>
      <c r="HGI12" s="234"/>
      <c r="HGJ12" s="234"/>
      <c r="HGK12" s="234"/>
      <c r="HGL12" s="234"/>
      <c r="HGM12" s="234"/>
      <c r="HGN12" s="234"/>
      <c r="HGO12" s="234"/>
      <c r="HGP12" s="234"/>
      <c r="HGQ12" s="234"/>
      <c r="HGR12" s="234"/>
      <c r="HGS12" s="234"/>
      <c r="HGT12" s="234"/>
      <c r="HGU12" s="234"/>
      <c r="HGV12" s="234"/>
      <c r="HGW12" s="234"/>
      <c r="HGX12" s="234"/>
      <c r="HGY12" s="234"/>
      <c r="HGZ12" s="234"/>
      <c r="HHA12" s="234"/>
      <c r="HHB12" s="234"/>
      <c r="HHC12" s="234"/>
      <c r="HHD12" s="234"/>
      <c r="HHE12" s="234"/>
      <c r="HHF12" s="234"/>
      <c r="HHG12" s="234"/>
      <c r="HHH12" s="234"/>
      <c r="HHI12" s="234"/>
      <c r="HHJ12" s="234"/>
      <c r="HHK12" s="234"/>
      <c r="HHL12" s="234"/>
      <c r="HHM12" s="234"/>
      <c r="HHN12" s="234"/>
      <c r="HHO12" s="234"/>
      <c r="HHP12" s="234"/>
      <c r="HHQ12" s="234"/>
      <c r="HHR12" s="234"/>
      <c r="HHS12" s="234"/>
      <c r="HHT12" s="234"/>
      <c r="HHU12" s="234"/>
      <c r="HHV12" s="234"/>
      <c r="HHW12" s="234"/>
      <c r="HHX12" s="234"/>
      <c r="HHY12" s="234"/>
      <c r="HHZ12" s="234"/>
      <c r="HIA12" s="234"/>
      <c r="HIB12" s="234"/>
      <c r="HIC12" s="234"/>
      <c r="HID12" s="234"/>
      <c r="HIE12" s="234"/>
      <c r="HIF12" s="234"/>
      <c r="HIG12" s="234"/>
      <c r="HIH12" s="234"/>
      <c r="HII12" s="234"/>
      <c r="HIJ12" s="234"/>
      <c r="HIK12" s="234"/>
      <c r="HIL12" s="234"/>
      <c r="HIM12" s="234"/>
      <c r="HIN12" s="234"/>
      <c r="HIO12" s="234"/>
      <c r="HIP12" s="234"/>
      <c r="HIQ12" s="234"/>
      <c r="HIR12" s="234"/>
      <c r="HIS12" s="234"/>
      <c r="HIT12" s="234"/>
      <c r="HIU12" s="234"/>
      <c r="HIV12" s="234"/>
      <c r="HIW12" s="234"/>
      <c r="HIX12" s="234"/>
      <c r="HIY12" s="234"/>
      <c r="HIZ12" s="234"/>
      <c r="HJA12" s="234"/>
      <c r="HJB12" s="234"/>
      <c r="HJC12" s="234"/>
      <c r="HJD12" s="234"/>
      <c r="HJE12" s="234"/>
      <c r="HJF12" s="234"/>
      <c r="HJG12" s="234"/>
      <c r="HJH12" s="234"/>
      <c r="HJI12" s="234"/>
      <c r="HJJ12" s="234"/>
      <c r="HJK12" s="234"/>
      <c r="HJL12" s="234"/>
      <c r="HJM12" s="234"/>
      <c r="HJN12" s="234"/>
      <c r="HJO12" s="234"/>
      <c r="HJP12" s="234"/>
      <c r="HJQ12" s="234"/>
      <c r="HJR12" s="234"/>
      <c r="HJS12" s="234"/>
      <c r="HJT12" s="234"/>
      <c r="HJU12" s="234"/>
      <c r="HJV12" s="234"/>
      <c r="HJW12" s="234"/>
      <c r="HJX12" s="234"/>
      <c r="HJY12" s="234"/>
      <c r="HJZ12" s="234"/>
      <c r="HKA12" s="234"/>
      <c r="HKB12" s="234"/>
      <c r="HKC12" s="234"/>
      <c r="HKD12" s="234"/>
      <c r="HKE12" s="234"/>
      <c r="HKF12" s="234"/>
      <c r="HKG12" s="234"/>
      <c r="HKH12" s="234"/>
      <c r="HKI12" s="234"/>
      <c r="HKJ12" s="234"/>
      <c r="HKK12" s="234"/>
      <c r="HKL12" s="234"/>
      <c r="HKM12" s="234"/>
      <c r="HKN12" s="234"/>
      <c r="HKO12" s="234"/>
      <c r="HKP12" s="234"/>
      <c r="HKQ12" s="234"/>
      <c r="HKR12" s="234"/>
      <c r="HKS12" s="234"/>
      <c r="HKT12" s="234"/>
      <c r="HKU12" s="234"/>
      <c r="HKV12" s="234"/>
      <c r="HKW12" s="234"/>
      <c r="HKX12" s="234"/>
      <c r="HKY12" s="234"/>
      <c r="HKZ12" s="234"/>
      <c r="HLA12" s="234"/>
      <c r="HLB12" s="234"/>
      <c r="HLC12" s="234"/>
      <c r="HLD12" s="234"/>
      <c r="HLE12" s="234"/>
      <c r="HLF12" s="234"/>
      <c r="HLG12" s="234"/>
      <c r="HLH12" s="234"/>
      <c r="HLI12" s="234"/>
      <c r="HLJ12" s="234"/>
      <c r="HLK12" s="234"/>
      <c r="HLL12" s="234"/>
      <c r="HLM12" s="234"/>
      <c r="HLN12" s="234"/>
      <c r="HLO12" s="234"/>
      <c r="HLP12" s="234"/>
      <c r="HLQ12" s="234"/>
      <c r="HLR12" s="234"/>
      <c r="HLS12" s="234"/>
      <c r="HLT12" s="234"/>
      <c r="HLU12" s="234"/>
      <c r="HLV12" s="234"/>
      <c r="HLW12" s="234"/>
      <c r="HLX12" s="234"/>
      <c r="HLY12" s="234"/>
      <c r="HLZ12" s="234"/>
      <c r="HMA12" s="234"/>
      <c r="HMB12" s="234"/>
      <c r="HMC12" s="234"/>
      <c r="HMD12" s="234"/>
      <c r="HME12" s="234"/>
      <c r="HMF12" s="234"/>
      <c r="HMG12" s="234"/>
      <c r="HMH12" s="234"/>
      <c r="HMI12" s="234"/>
      <c r="HMJ12" s="234"/>
      <c r="HMK12" s="234"/>
      <c r="HML12" s="234"/>
      <c r="HMM12" s="234"/>
      <c r="HMN12" s="234"/>
      <c r="HMO12" s="234"/>
      <c r="HMP12" s="234"/>
      <c r="HMQ12" s="234"/>
      <c r="HMR12" s="234"/>
      <c r="HMS12" s="234"/>
      <c r="HMT12" s="234"/>
      <c r="HMU12" s="234"/>
      <c r="HMV12" s="234"/>
      <c r="HMW12" s="234"/>
      <c r="HMX12" s="234"/>
      <c r="HMY12" s="234"/>
      <c r="HMZ12" s="234"/>
      <c r="HNA12" s="234"/>
      <c r="HNB12" s="234"/>
      <c r="HNC12" s="234"/>
      <c r="HND12" s="234"/>
      <c r="HNE12" s="234"/>
      <c r="HNF12" s="234"/>
      <c r="HNG12" s="234"/>
      <c r="HNH12" s="234"/>
      <c r="HNI12" s="234"/>
      <c r="HNJ12" s="234"/>
      <c r="HNK12" s="234"/>
      <c r="HNL12" s="234"/>
      <c r="HNM12" s="234"/>
      <c r="HNN12" s="234"/>
      <c r="HNO12" s="234"/>
      <c r="HNP12" s="234"/>
      <c r="HNQ12" s="234"/>
      <c r="HNR12" s="234"/>
      <c r="HNS12" s="234"/>
      <c r="HNT12" s="234"/>
      <c r="HNU12" s="234"/>
      <c r="HNV12" s="234"/>
      <c r="HNW12" s="234"/>
      <c r="HNX12" s="234"/>
      <c r="HNY12" s="234"/>
      <c r="HNZ12" s="234"/>
      <c r="HOA12" s="234"/>
      <c r="HOB12" s="234"/>
      <c r="HOC12" s="234"/>
      <c r="HOD12" s="234"/>
      <c r="HOE12" s="234"/>
      <c r="HOF12" s="234"/>
      <c r="HOG12" s="234"/>
      <c r="HOH12" s="234"/>
      <c r="HOI12" s="234"/>
      <c r="HOJ12" s="234"/>
      <c r="HOK12" s="234"/>
      <c r="HOL12" s="234"/>
      <c r="HOM12" s="234"/>
      <c r="HON12" s="234"/>
      <c r="HOO12" s="234"/>
      <c r="HOP12" s="234"/>
      <c r="HOQ12" s="234"/>
      <c r="HOR12" s="234"/>
      <c r="HOS12" s="234"/>
      <c r="HOT12" s="234"/>
      <c r="HOU12" s="234"/>
      <c r="HOV12" s="234"/>
      <c r="HOW12" s="234"/>
      <c r="HOX12" s="234"/>
      <c r="HOY12" s="234"/>
      <c r="HOZ12" s="234"/>
      <c r="HPA12" s="234"/>
      <c r="HPB12" s="234"/>
      <c r="HPC12" s="234"/>
      <c r="HPD12" s="234"/>
      <c r="HPE12" s="234"/>
      <c r="HPF12" s="234"/>
      <c r="HPG12" s="234"/>
      <c r="HPH12" s="234"/>
      <c r="HPI12" s="234"/>
      <c r="HPJ12" s="234"/>
      <c r="HPK12" s="234"/>
      <c r="HPL12" s="234"/>
      <c r="HPM12" s="234"/>
      <c r="HPN12" s="234"/>
      <c r="HPO12" s="234"/>
      <c r="HPP12" s="234"/>
      <c r="HPQ12" s="234"/>
      <c r="HPR12" s="234"/>
      <c r="HPS12" s="234"/>
      <c r="HPT12" s="234"/>
      <c r="HPU12" s="234"/>
      <c r="HPV12" s="234"/>
      <c r="HPW12" s="234"/>
      <c r="HPX12" s="234"/>
      <c r="HPY12" s="234"/>
      <c r="HPZ12" s="234"/>
      <c r="HQA12" s="234"/>
      <c r="HQB12" s="234"/>
      <c r="HQC12" s="234"/>
      <c r="HQD12" s="234"/>
      <c r="HQE12" s="234"/>
      <c r="HQF12" s="234"/>
      <c r="HQG12" s="234"/>
      <c r="HQH12" s="234"/>
      <c r="HQI12" s="234"/>
      <c r="HQJ12" s="234"/>
      <c r="HQK12" s="234"/>
      <c r="HQL12" s="234"/>
      <c r="HQM12" s="234"/>
      <c r="HQN12" s="234"/>
      <c r="HQO12" s="234"/>
      <c r="HQP12" s="234"/>
      <c r="HQQ12" s="234"/>
      <c r="HQR12" s="234"/>
      <c r="HQS12" s="234"/>
      <c r="HQT12" s="234"/>
      <c r="HQU12" s="234"/>
      <c r="HQV12" s="234"/>
      <c r="HQW12" s="234"/>
      <c r="HQX12" s="234"/>
      <c r="HQY12" s="234"/>
      <c r="HQZ12" s="234"/>
      <c r="HRA12" s="234"/>
      <c r="HRB12" s="234"/>
      <c r="HRC12" s="234"/>
      <c r="HRD12" s="234"/>
      <c r="HRE12" s="234"/>
      <c r="HRF12" s="234"/>
      <c r="HRG12" s="234"/>
      <c r="HRH12" s="234"/>
      <c r="HRI12" s="234"/>
      <c r="HRJ12" s="234"/>
      <c r="HRK12" s="234"/>
      <c r="HRL12" s="234"/>
      <c r="HRM12" s="234"/>
      <c r="HRN12" s="234"/>
      <c r="HRO12" s="234"/>
      <c r="HRP12" s="234"/>
      <c r="HRQ12" s="234"/>
      <c r="HRR12" s="234"/>
      <c r="HRS12" s="234"/>
      <c r="HRT12" s="234"/>
      <c r="HRU12" s="234"/>
      <c r="HRV12" s="234"/>
      <c r="HRW12" s="234"/>
      <c r="HRX12" s="234"/>
      <c r="HRY12" s="234"/>
      <c r="HRZ12" s="234"/>
      <c r="HSA12" s="234"/>
      <c r="HSB12" s="234"/>
      <c r="HSC12" s="234"/>
      <c r="HSD12" s="234"/>
      <c r="HSE12" s="234"/>
      <c r="HSF12" s="234"/>
      <c r="HSG12" s="234"/>
      <c r="HSH12" s="234"/>
      <c r="HSI12" s="234"/>
      <c r="HSJ12" s="234"/>
      <c r="HSK12" s="234"/>
      <c r="HSL12" s="234"/>
      <c r="HSM12" s="234"/>
      <c r="HSN12" s="234"/>
      <c r="HSO12" s="234"/>
      <c r="HSP12" s="234"/>
      <c r="HSQ12" s="234"/>
      <c r="HSR12" s="234"/>
      <c r="HSS12" s="234"/>
      <c r="HST12" s="234"/>
      <c r="HSU12" s="234"/>
      <c r="HSV12" s="234"/>
      <c r="HSW12" s="234"/>
      <c r="HSX12" s="234"/>
      <c r="HSY12" s="234"/>
      <c r="HSZ12" s="234"/>
      <c r="HTA12" s="234"/>
      <c r="HTB12" s="234"/>
      <c r="HTC12" s="234"/>
      <c r="HTD12" s="234"/>
      <c r="HTE12" s="234"/>
      <c r="HTF12" s="234"/>
      <c r="HTG12" s="234"/>
      <c r="HTH12" s="234"/>
      <c r="HTI12" s="234"/>
      <c r="HTJ12" s="234"/>
      <c r="HTK12" s="234"/>
      <c r="HTL12" s="234"/>
      <c r="HTM12" s="234"/>
      <c r="HTN12" s="234"/>
      <c r="HTO12" s="234"/>
      <c r="HTP12" s="234"/>
      <c r="HTQ12" s="234"/>
      <c r="HTR12" s="234"/>
      <c r="HTS12" s="234"/>
      <c r="HTT12" s="234"/>
      <c r="HTU12" s="234"/>
      <c r="HTV12" s="234"/>
      <c r="HTW12" s="234"/>
      <c r="HTX12" s="234"/>
      <c r="HTY12" s="234"/>
      <c r="HTZ12" s="234"/>
      <c r="HUA12" s="234"/>
      <c r="HUB12" s="234"/>
      <c r="HUC12" s="234"/>
      <c r="HUD12" s="234"/>
      <c r="HUE12" s="234"/>
      <c r="HUF12" s="234"/>
      <c r="HUG12" s="234"/>
      <c r="HUH12" s="234"/>
      <c r="HUI12" s="234"/>
      <c r="HUJ12" s="234"/>
      <c r="HUK12" s="234"/>
      <c r="HUL12" s="234"/>
      <c r="HUM12" s="234"/>
      <c r="HUN12" s="234"/>
      <c r="HUO12" s="234"/>
      <c r="HUP12" s="234"/>
      <c r="HUQ12" s="234"/>
      <c r="HUR12" s="234"/>
      <c r="HUS12" s="234"/>
      <c r="HUT12" s="234"/>
      <c r="HUU12" s="234"/>
      <c r="HUV12" s="234"/>
      <c r="HUW12" s="234"/>
      <c r="HUX12" s="234"/>
      <c r="HUY12" s="234"/>
      <c r="HUZ12" s="234"/>
      <c r="HVA12" s="234"/>
      <c r="HVB12" s="234"/>
      <c r="HVC12" s="234"/>
      <c r="HVD12" s="234"/>
      <c r="HVE12" s="234"/>
      <c r="HVF12" s="234"/>
      <c r="HVG12" s="234"/>
      <c r="HVH12" s="234"/>
      <c r="HVI12" s="234"/>
      <c r="HVJ12" s="234"/>
      <c r="HVK12" s="234"/>
      <c r="HVL12" s="234"/>
      <c r="HVM12" s="234"/>
      <c r="HVN12" s="234"/>
      <c r="HVO12" s="234"/>
      <c r="HVP12" s="234"/>
      <c r="HVQ12" s="234"/>
      <c r="HVR12" s="234"/>
      <c r="HVS12" s="234"/>
      <c r="HVT12" s="234"/>
      <c r="HVU12" s="234"/>
      <c r="HVV12" s="234"/>
      <c r="HVW12" s="234"/>
      <c r="HVX12" s="234"/>
      <c r="HVY12" s="234"/>
      <c r="HVZ12" s="234"/>
      <c r="HWA12" s="234"/>
      <c r="HWB12" s="234"/>
      <c r="HWC12" s="234"/>
      <c r="HWD12" s="234"/>
      <c r="HWE12" s="234"/>
      <c r="HWF12" s="234"/>
      <c r="HWG12" s="234"/>
      <c r="HWH12" s="234"/>
      <c r="HWI12" s="234"/>
      <c r="HWJ12" s="234"/>
      <c r="HWK12" s="234"/>
      <c r="HWL12" s="234"/>
      <c r="HWM12" s="234"/>
      <c r="HWN12" s="234"/>
      <c r="HWO12" s="234"/>
      <c r="HWP12" s="234"/>
      <c r="HWQ12" s="234"/>
      <c r="HWR12" s="234"/>
      <c r="HWS12" s="234"/>
      <c r="HWT12" s="234"/>
      <c r="HWU12" s="234"/>
      <c r="HWV12" s="234"/>
      <c r="HWW12" s="234"/>
      <c r="HWX12" s="234"/>
      <c r="HWY12" s="234"/>
      <c r="HWZ12" s="234"/>
      <c r="HXA12" s="234"/>
      <c r="HXB12" s="234"/>
      <c r="HXC12" s="234"/>
      <c r="HXD12" s="234"/>
      <c r="HXE12" s="234"/>
      <c r="HXF12" s="234"/>
      <c r="HXG12" s="234"/>
      <c r="HXH12" s="234"/>
      <c r="HXI12" s="234"/>
      <c r="HXJ12" s="234"/>
      <c r="HXK12" s="234"/>
      <c r="HXL12" s="234"/>
      <c r="HXM12" s="234"/>
      <c r="HXN12" s="234"/>
      <c r="HXO12" s="234"/>
      <c r="HXP12" s="234"/>
      <c r="HXQ12" s="234"/>
      <c r="HXR12" s="234"/>
      <c r="HXS12" s="234"/>
      <c r="HXT12" s="234"/>
      <c r="HXU12" s="234"/>
      <c r="HXV12" s="234"/>
      <c r="HXW12" s="234"/>
      <c r="HXX12" s="234"/>
      <c r="HXY12" s="234"/>
      <c r="HXZ12" s="234"/>
      <c r="HYA12" s="234"/>
      <c r="HYB12" s="234"/>
      <c r="HYC12" s="234"/>
      <c r="HYD12" s="234"/>
      <c r="HYE12" s="234"/>
      <c r="HYF12" s="234"/>
      <c r="HYG12" s="234"/>
      <c r="HYH12" s="234"/>
      <c r="HYI12" s="234"/>
      <c r="HYJ12" s="234"/>
      <c r="HYK12" s="234"/>
      <c r="HYL12" s="234"/>
      <c r="HYM12" s="234"/>
      <c r="HYN12" s="234"/>
      <c r="HYO12" s="234"/>
      <c r="HYP12" s="234"/>
      <c r="HYQ12" s="234"/>
      <c r="HYR12" s="234"/>
      <c r="HYS12" s="234"/>
      <c r="HYT12" s="234"/>
      <c r="HYU12" s="234"/>
      <c r="HYV12" s="234"/>
      <c r="HYW12" s="234"/>
      <c r="HYX12" s="234"/>
      <c r="HYY12" s="234"/>
      <c r="HYZ12" s="234"/>
      <c r="HZA12" s="234"/>
      <c r="HZB12" s="234"/>
      <c r="HZC12" s="234"/>
      <c r="HZD12" s="234"/>
      <c r="HZE12" s="234"/>
      <c r="HZF12" s="234"/>
      <c r="HZG12" s="234"/>
      <c r="HZH12" s="234"/>
      <c r="HZI12" s="234"/>
      <c r="HZJ12" s="234"/>
      <c r="HZK12" s="234"/>
      <c r="HZL12" s="234"/>
      <c r="HZM12" s="234"/>
      <c r="HZN12" s="234"/>
      <c r="HZO12" s="234"/>
      <c r="HZP12" s="234"/>
      <c r="HZQ12" s="234"/>
      <c r="HZR12" s="234"/>
      <c r="HZS12" s="234"/>
      <c r="HZT12" s="234"/>
      <c r="HZU12" s="234"/>
      <c r="HZV12" s="234"/>
      <c r="HZW12" s="234"/>
      <c r="HZX12" s="234"/>
      <c r="HZY12" s="234"/>
      <c r="HZZ12" s="234"/>
      <c r="IAA12" s="234"/>
      <c r="IAB12" s="234"/>
      <c r="IAC12" s="234"/>
      <c r="IAD12" s="234"/>
      <c r="IAE12" s="234"/>
      <c r="IAF12" s="234"/>
      <c r="IAG12" s="234"/>
      <c r="IAH12" s="234"/>
      <c r="IAI12" s="234"/>
      <c r="IAJ12" s="234"/>
      <c r="IAK12" s="234"/>
      <c r="IAL12" s="234"/>
      <c r="IAM12" s="234"/>
      <c r="IAN12" s="234"/>
      <c r="IAO12" s="234"/>
      <c r="IAP12" s="234"/>
      <c r="IAQ12" s="234"/>
      <c r="IAR12" s="234"/>
      <c r="IAS12" s="234"/>
      <c r="IAT12" s="234"/>
      <c r="IAU12" s="234"/>
      <c r="IAV12" s="234"/>
      <c r="IAW12" s="234"/>
      <c r="IAX12" s="234"/>
      <c r="IAY12" s="234"/>
      <c r="IAZ12" s="234"/>
      <c r="IBA12" s="234"/>
      <c r="IBB12" s="234"/>
      <c r="IBC12" s="234"/>
      <c r="IBD12" s="234"/>
      <c r="IBE12" s="234"/>
      <c r="IBF12" s="234"/>
      <c r="IBG12" s="234"/>
      <c r="IBH12" s="234"/>
      <c r="IBI12" s="234"/>
      <c r="IBJ12" s="234"/>
      <c r="IBK12" s="234"/>
      <c r="IBL12" s="234"/>
      <c r="IBM12" s="234"/>
      <c r="IBN12" s="234"/>
      <c r="IBO12" s="234"/>
      <c r="IBP12" s="234"/>
      <c r="IBQ12" s="234"/>
      <c r="IBR12" s="234"/>
      <c r="IBS12" s="234"/>
      <c r="IBT12" s="234"/>
      <c r="IBU12" s="234"/>
      <c r="IBV12" s="234"/>
      <c r="IBW12" s="234"/>
      <c r="IBX12" s="234"/>
      <c r="IBY12" s="234"/>
      <c r="IBZ12" s="234"/>
      <c r="ICA12" s="234"/>
      <c r="ICB12" s="234"/>
      <c r="ICC12" s="234"/>
      <c r="ICD12" s="234"/>
      <c r="ICE12" s="234"/>
      <c r="ICF12" s="234"/>
      <c r="ICG12" s="234"/>
      <c r="ICH12" s="234"/>
      <c r="ICI12" s="234"/>
      <c r="ICJ12" s="234"/>
      <c r="ICK12" s="234"/>
      <c r="ICL12" s="234"/>
      <c r="ICM12" s="234"/>
      <c r="ICN12" s="234"/>
      <c r="ICO12" s="234"/>
      <c r="ICP12" s="234"/>
      <c r="ICQ12" s="234"/>
      <c r="ICR12" s="234"/>
      <c r="ICS12" s="234"/>
      <c r="ICT12" s="234"/>
      <c r="ICU12" s="234"/>
      <c r="ICV12" s="234"/>
      <c r="ICW12" s="234"/>
      <c r="ICX12" s="234"/>
      <c r="ICY12" s="234"/>
      <c r="ICZ12" s="234"/>
      <c r="IDA12" s="234"/>
      <c r="IDB12" s="234"/>
      <c r="IDC12" s="234"/>
      <c r="IDD12" s="234"/>
      <c r="IDE12" s="234"/>
      <c r="IDF12" s="234"/>
      <c r="IDG12" s="234"/>
      <c r="IDH12" s="234"/>
      <c r="IDI12" s="234"/>
      <c r="IDJ12" s="234"/>
      <c r="IDK12" s="234"/>
      <c r="IDL12" s="234"/>
      <c r="IDM12" s="234"/>
      <c r="IDN12" s="234"/>
      <c r="IDO12" s="234"/>
      <c r="IDP12" s="234"/>
      <c r="IDQ12" s="234"/>
      <c r="IDR12" s="234"/>
      <c r="IDS12" s="234"/>
      <c r="IDT12" s="234"/>
      <c r="IDU12" s="234"/>
      <c r="IDV12" s="234"/>
      <c r="IDW12" s="234"/>
      <c r="IDX12" s="234"/>
      <c r="IDY12" s="234"/>
      <c r="IDZ12" s="234"/>
      <c r="IEA12" s="234"/>
      <c r="IEB12" s="234"/>
      <c r="IEC12" s="234"/>
      <c r="IED12" s="234"/>
      <c r="IEE12" s="234"/>
      <c r="IEF12" s="234"/>
      <c r="IEG12" s="234"/>
      <c r="IEH12" s="234"/>
      <c r="IEI12" s="234"/>
      <c r="IEJ12" s="234"/>
      <c r="IEK12" s="234"/>
      <c r="IEL12" s="234"/>
      <c r="IEM12" s="234"/>
      <c r="IEN12" s="234"/>
      <c r="IEO12" s="234"/>
      <c r="IEP12" s="234"/>
      <c r="IEQ12" s="234"/>
      <c r="IER12" s="234"/>
      <c r="IES12" s="234"/>
      <c r="IET12" s="234"/>
      <c r="IEU12" s="234"/>
      <c r="IEV12" s="234"/>
      <c r="IEW12" s="234"/>
      <c r="IEX12" s="234"/>
      <c r="IEY12" s="234"/>
      <c r="IEZ12" s="234"/>
      <c r="IFA12" s="234"/>
      <c r="IFB12" s="234"/>
      <c r="IFC12" s="234"/>
      <c r="IFD12" s="234"/>
      <c r="IFE12" s="234"/>
      <c r="IFF12" s="234"/>
      <c r="IFG12" s="234"/>
      <c r="IFH12" s="234"/>
      <c r="IFI12" s="234"/>
      <c r="IFJ12" s="234"/>
      <c r="IFK12" s="234"/>
      <c r="IFL12" s="234"/>
      <c r="IFM12" s="234"/>
      <c r="IFN12" s="234"/>
      <c r="IFO12" s="234"/>
      <c r="IFP12" s="234"/>
      <c r="IFQ12" s="234"/>
      <c r="IFR12" s="234"/>
      <c r="IFS12" s="234"/>
      <c r="IFT12" s="234"/>
      <c r="IFU12" s="234"/>
      <c r="IFV12" s="234"/>
      <c r="IFW12" s="234"/>
      <c r="IFX12" s="234"/>
      <c r="IFY12" s="234"/>
      <c r="IFZ12" s="234"/>
      <c r="IGA12" s="234"/>
      <c r="IGB12" s="234"/>
      <c r="IGC12" s="234"/>
      <c r="IGD12" s="234"/>
      <c r="IGE12" s="234"/>
      <c r="IGF12" s="234"/>
      <c r="IGG12" s="234"/>
      <c r="IGH12" s="234"/>
      <c r="IGI12" s="234"/>
      <c r="IGJ12" s="234"/>
      <c r="IGK12" s="234"/>
      <c r="IGL12" s="234"/>
      <c r="IGM12" s="234"/>
      <c r="IGN12" s="234"/>
      <c r="IGO12" s="234"/>
      <c r="IGP12" s="234"/>
      <c r="IGQ12" s="234"/>
      <c r="IGR12" s="234"/>
      <c r="IGS12" s="234"/>
      <c r="IGT12" s="234"/>
      <c r="IGU12" s="234"/>
      <c r="IGV12" s="234"/>
      <c r="IGW12" s="234"/>
      <c r="IGX12" s="234"/>
      <c r="IGY12" s="234"/>
      <c r="IGZ12" s="234"/>
      <c r="IHA12" s="234"/>
      <c r="IHB12" s="234"/>
      <c r="IHC12" s="234"/>
      <c r="IHD12" s="234"/>
      <c r="IHE12" s="234"/>
      <c r="IHF12" s="234"/>
      <c r="IHG12" s="234"/>
      <c r="IHH12" s="234"/>
      <c r="IHI12" s="234"/>
      <c r="IHJ12" s="234"/>
      <c r="IHK12" s="234"/>
      <c r="IHL12" s="234"/>
      <c r="IHM12" s="234"/>
      <c r="IHN12" s="234"/>
      <c r="IHO12" s="234"/>
      <c r="IHP12" s="234"/>
      <c r="IHQ12" s="234"/>
      <c r="IHR12" s="234"/>
      <c r="IHS12" s="234"/>
      <c r="IHT12" s="234"/>
      <c r="IHU12" s="234"/>
      <c r="IHV12" s="234"/>
      <c r="IHW12" s="234"/>
      <c r="IHX12" s="234"/>
      <c r="IHY12" s="234"/>
      <c r="IHZ12" s="234"/>
      <c r="IIA12" s="234"/>
      <c r="IIB12" s="234"/>
      <c r="IIC12" s="234"/>
      <c r="IID12" s="234"/>
      <c r="IIE12" s="234"/>
      <c r="IIF12" s="234"/>
      <c r="IIG12" s="234"/>
      <c r="IIH12" s="234"/>
      <c r="III12" s="234"/>
      <c r="IIJ12" s="234"/>
      <c r="IIK12" s="234"/>
      <c r="IIL12" s="234"/>
      <c r="IIM12" s="234"/>
      <c r="IIN12" s="234"/>
      <c r="IIO12" s="234"/>
      <c r="IIP12" s="234"/>
      <c r="IIQ12" s="234"/>
      <c r="IIR12" s="234"/>
      <c r="IIS12" s="234"/>
      <c r="IIT12" s="234"/>
      <c r="IIU12" s="234"/>
      <c r="IIV12" s="234"/>
      <c r="IIW12" s="234"/>
      <c r="IIX12" s="234"/>
      <c r="IIY12" s="234"/>
      <c r="IIZ12" s="234"/>
      <c r="IJA12" s="234"/>
      <c r="IJB12" s="234"/>
      <c r="IJC12" s="234"/>
      <c r="IJD12" s="234"/>
      <c r="IJE12" s="234"/>
      <c r="IJF12" s="234"/>
      <c r="IJG12" s="234"/>
      <c r="IJH12" s="234"/>
      <c r="IJI12" s="234"/>
      <c r="IJJ12" s="234"/>
      <c r="IJK12" s="234"/>
      <c r="IJL12" s="234"/>
      <c r="IJM12" s="234"/>
      <c r="IJN12" s="234"/>
      <c r="IJO12" s="234"/>
      <c r="IJP12" s="234"/>
      <c r="IJQ12" s="234"/>
      <c r="IJR12" s="234"/>
      <c r="IJS12" s="234"/>
      <c r="IJT12" s="234"/>
      <c r="IJU12" s="234"/>
      <c r="IJV12" s="234"/>
      <c r="IJW12" s="234"/>
      <c r="IJX12" s="234"/>
      <c r="IJY12" s="234"/>
      <c r="IJZ12" s="234"/>
      <c r="IKA12" s="234"/>
      <c r="IKB12" s="234"/>
      <c r="IKC12" s="234"/>
      <c r="IKD12" s="234"/>
      <c r="IKE12" s="234"/>
      <c r="IKF12" s="234"/>
      <c r="IKG12" s="234"/>
      <c r="IKH12" s="234"/>
      <c r="IKI12" s="234"/>
      <c r="IKJ12" s="234"/>
      <c r="IKK12" s="234"/>
      <c r="IKL12" s="234"/>
      <c r="IKM12" s="234"/>
      <c r="IKN12" s="234"/>
      <c r="IKO12" s="234"/>
      <c r="IKP12" s="234"/>
      <c r="IKQ12" s="234"/>
      <c r="IKR12" s="234"/>
      <c r="IKS12" s="234"/>
      <c r="IKT12" s="234"/>
      <c r="IKU12" s="234"/>
      <c r="IKV12" s="234"/>
      <c r="IKW12" s="234"/>
      <c r="IKX12" s="234"/>
      <c r="IKY12" s="234"/>
      <c r="IKZ12" s="234"/>
      <c r="ILA12" s="234"/>
      <c r="ILB12" s="234"/>
      <c r="ILC12" s="234"/>
      <c r="ILD12" s="234"/>
      <c r="ILE12" s="234"/>
      <c r="ILF12" s="234"/>
      <c r="ILG12" s="234"/>
      <c r="ILH12" s="234"/>
      <c r="ILI12" s="234"/>
      <c r="ILJ12" s="234"/>
      <c r="ILK12" s="234"/>
      <c r="ILL12" s="234"/>
      <c r="ILM12" s="234"/>
      <c r="ILN12" s="234"/>
      <c r="ILO12" s="234"/>
      <c r="ILP12" s="234"/>
      <c r="ILQ12" s="234"/>
      <c r="ILR12" s="234"/>
      <c r="ILS12" s="234"/>
      <c r="ILT12" s="234"/>
      <c r="ILU12" s="234"/>
      <c r="ILV12" s="234"/>
      <c r="ILW12" s="234"/>
      <c r="ILX12" s="234"/>
      <c r="ILY12" s="234"/>
      <c r="ILZ12" s="234"/>
      <c r="IMA12" s="234"/>
      <c r="IMB12" s="234"/>
      <c r="IMC12" s="234"/>
      <c r="IMD12" s="234"/>
      <c r="IME12" s="234"/>
      <c r="IMF12" s="234"/>
      <c r="IMG12" s="234"/>
      <c r="IMH12" s="234"/>
      <c r="IMI12" s="234"/>
      <c r="IMJ12" s="234"/>
      <c r="IMK12" s="234"/>
      <c r="IML12" s="234"/>
      <c r="IMM12" s="234"/>
      <c r="IMN12" s="234"/>
      <c r="IMO12" s="234"/>
      <c r="IMP12" s="234"/>
      <c r="IMQ12" s="234"/>
      <c r="IMR12" s="234"/>
      <c r="IMS12" s="234"/>
      <c r="IMT12" s="234"/>
      <c r="IMU12" s="234"/>
      <c r="IMV12" s="234"/>
      <c r="IMW12" s="234"/>
      <c r="IMX12" s="234"/>
      <c r="IMY12" s="234"/>
      <c r="IMZ12" s="234"/>
      <c r="INA12" s="234"/>
      <c r="INB12" s="234"/>
      <c r="INC12" s="234"/>
      <c r="IND12" s="234"/>
      <c r="INE12" s="234"/>
      <c r="INF12" s="234"/>
      <c r="ING12" s="234"/>
      <c r="INH12" s="234"/>
      <c r="INI12" s="234"/>
      <c r="INJ12" s="234"/>
      <c r="INK12" s="234"/>
      <c r="INL12" s="234"/>
      <c r="INM12" s="234"/>
      <c r="INN12" s="234"/>
      <c r="INO12" s="234"/>
      <c r="INP12" s="234"/>
      <c r="INQ12" s="234"/>
      <c r="INR12" s="234"/>
      <c r="INS12" s="234"/>
      <c r="INT12" s="234"/>
      <c r="INU12" s="234"/>
      <c r="INV12" s="234"/>
      <c r="INW12" s="234"/>
      <c r="INX12" s="234"/>
      <c r="INY12" s="234"/>
      <c r="INZ12" s="234"/>
      <c r="IOA12" s="234"/>
      <c r="IOB12" s="234"/>
      <c r="IOC12" s="234"/>
      <c r="IOD12" s="234"/>
      <c r="IOE12" s="234"/>
      <c r="IOF12" s="234"/>
      <c r="IOG12" s="234"/>
      <c r="IOH12" s="234"/>
      <c r="IOI12" s="234"/>
      <c r="IOJ12" s="234"/>
      <c r="IOK12" s="234"/>
      <c r="IOL12" s="234"/>
      <c r="IOM12" s="234"/>
      <c r="ION12" s="234"/>
      <c r="IOO12" s="234"/>
      <c r="IOP12" s="234"/>
      <c r="IOQ12" s="234"/>
      <c r="IOR12" s="234"/>
      <c r="IOS12" s="234"/>
      <c r="IOT12" s="234"/>
      <c r="IOU12" s="234"/>
      <c r="IOV12" s="234"/>
      <c r="IOW12" s="234"/>
      <c r="IOX12" s="234"/>
      <c r="IOY12" s="234"/>
      <c r="IOZ12" s="234"/>
      <c r="IPA12" s="234"/>
      <c r="IPB12" s="234"/>
      <c r="IPC12" s="234"/>
      <c r="IPD12" s="234"/>
      <c r="IPE12" s="234"/>
      <c r="IPF12" s="234"/>
      <c r="IPG12" s="234"/>
      <c r="IPH12" s="234"/>
      <c r="IPI12" s="234"/>
      <c r="IPJ12" s="234"/>
      <c r="IPK12" s="234"/>
      <c r="IPL12" s="234"/>
      <c r="IPM12" s="234"/>
      <c r="IPN12" s="234"/>
      <c r="IPO12" s="234"/>
      <c r="IPP12" s="234"/>
      <c r="IPQ12" s="234"/>
      <c r="IPR12" s="234"/>
      <c r="IPS12" s="234"/>
      <c r="IPT12" s="234"/>
      <c r="IPU12" s="234"/>
      <c r="IPV12" s="234"/>
      <c r="IPW12" s="234"/>
      <c r="IPX12" s="234"/>
      <c r="IPY12" s="234"/>
      <c r="IPZ12" s="234"/>
      <c r="IQA12" s="234"/>
      <c r="IQB12" s="234"/>
      <c r="IQC12" s="234"/>
      <c r="IQD12" s="234"/>
      <c r="IQE12" s="234"/>
      <c r="IQF12" s="234"/>
      <c r="IQG12" s="234"/>
      <c r="IQH12" s="234"/>
      <c r="IQI12" s="234"/>
      <c r="IQJ12" s="234"/>
      <c r="IQK12" s="234"/>
      <c r="IQL12" s="234"/>
      <c r="IQM12" s="234"/>
      <c r="IQN12" s="234"/>
      <c r="IQO12" s="234"/>
      <c r="IQP12" s="234"/>
      <c r="IQQ12" s="234"/>
      <c r="IQR12" s="234"/>
      <c r="IQS12" s="234"/>
      <c r="IQT12" s="234"/>
      <c r="IQU12" s="234"/>
      <c r="IQV12" s="234"/>
      <c r="IQW12" s="234"/>
      <c r="IQX12" s="234"/>
      <c r="IQY12" s="234"/>
      <c r="IQZ12" s="234"/>
      <c r="IRA12" s="234"/>
      <c r="IRB12" s="234"/>
      <c r="IRC12" s="234"/>
      <c r="IRD12" s="234"/>
      <c r="IRE12" s="234"/>
      <c r="IRF12" s="234"/>
      <c r="IRG12" s="234"/>
      <c r="IRH12" s="234"/>
      <c r="IRI12" s="234"/>
      <c r="IRJ12" s="234"/>
      <c r="IRK12" s="234"/>
      <c r="IRL12" s="234"/>
      <c r="IRM12" s="234"/>
      <c r="IRN12" s="234"/>
      <c r="IRO12" s="234"/>
      <c r="IRP12" s="234"/>
      <c r="IRQ12" s="234"/>
      <c r="IRR12" s="234"/>
      <c r="IRS12" s="234"/>
      <c r="IRT12" s="234"/>
      <c r="IRU12" s="234"/>
      <c r="IRV12" s="234"/>
      <c r="IRW12" s="234"/>
      <c r="IRX12" s="234"/>
      <c r="IRY12" s="234"/>
      <c r="IRZ12" s="234"/>
      <c r="ISA12" s="234"/>
      <c r="ISB12" s="234"/>
      <c r="ISC12" s="234"/>
      <c r="ISD12" s="234"/>
      <c r="ISE12" s="234"/>
      <c r="ISF12" s="234"/>
      <c r="ISG12" s="234"/>
      <c r="ISH12" s="234"/>
      <c r="ISI12" s="234"/>
      <c r="ISJ12" s="234"/>
      <c r="ISK12" s="234"/>
      <c r="ISL12" s="234"/>
      <c r="ISM12" s="234"/>
      <c r="ISN12" s="234"/>
      <c r="ISO12" s="234"/>
      <c r="ISP12" s="234"/>
      <c r="ISQ12" s="234"/>
      <c r="ISR12" s="234"/>
      <c r="ISS12" s="234"/>
      <c r="IST12" s="234"/>
      <c r="ISU12" s="234"/>
      <c r="ISV12" s="234"/>
      <c r="ISW12" s="234"/>
      <c r="ISX12" s="234"/>
      <c r="ISY12" s="234"/>
      <c r="ISZ12" s="234"/>
      <c r="ITA12" s="234"/>
      <c r="ITB12" s="234"/>
      <c r="ITC12" s="234"/>
      <c r="ITD12" s="234"/>
      <c r="ITE12" s="234"/>
      <c r="ITF12" s="234"/>
      <c r="ITG12" s="234"/>
      <c r="ITH12" s="234"/>
      <c r="ITI12" s="234"/>
      <c r="ITJ12" s="234"/>
      <c r="ITK12" s="234"/>
      <c r="ITL12" s="234"/>
      <c r="ITM12" s="234"/>
      <c r="ITN12" s="234"/>
      <c r="ITO12" s="234"/>
      <c r="ITP12" s="234"/>
      <c r="ITQ12" s="234"/>
      <c r="ITR12" s="234"/>
      <c r="ITS12" s="234"/>
      <c r="ITT12" s="234"/>
      <c r="ITU12" s="234"/>
      <c r="ITV12" s="234"/>
      <c r="ITW12" s="234"/>
      <c r="ITX12" s="234"/>
      <c r="ITY12" s="234"/>
      <c r="ITZ12" s="234"/>
      <c r="IUA12" s="234"/>
      <c r="IUB12" s="234"/>
      <c r="IUC12" s="234"/>
      <c r="IUD12" s="234"/>
      <c r="IUE12" s="234"/>
      <c r="IUF12" s="234"/>
      <c r="IUG12" s="234"/>
      <c r="IUH12" s="234"/>
      <c r="IUI12" s="234"/>
      <c r="IUJ12" s="234"/>
      <c r="IUK12" s="234"/>
      <c r="IUL12" s="234"/>
      <c r="IUM12" s="234"/>
      <c r="IUN12" s="234"/>
      <c r="IUO12" s="234"/>
      <c r="IUP12" s="234"/>
      <c r="IUQ12" s="234"/>
      <c r="IUR12" s="234"/>
      <c r="IUS12" s="234"/>
      <c r="IUT12" s="234"/>
      <c r="IUU12" s="234"/>
      <c r="IUV12" s="234"/>
      <c r="IUW12" s="234"/>
      <c r="IUX12" s="234"/>
      <c r="IUY12" s="234"/>
      <c r="IUZ12" s="234"/>
      <c r="IVA12" s="234"/>
      <c r="IVB12" s="234"/>
      <c r="IVC12" s="234"/>
      <c r="IVD12" s="234"/>
      <c r="IVE12" s="234"/>
      <c r="IVF12" s="234"/>
      <c r="IVG12" s="234"/>
      <c r="IVH12" s="234"/>
      <c r="IVI12" s="234"/>
      <c r="IVJ12" s="234"/>
      <c r="IVK12" s="234"/>
      <c r="IVL12" s="234"/>
      <c r="IVM12" s="234"/>
      <c r="IVN12" s="234"/>
      <c r="IVO12" s="234"/>
      <c r="IVP12" s="234"/>
      <c r="IVQ12" s="234"/>
      <c r="IVR12" s="234"/>
      <c r="IVS12" s="234"/>
      <c r="IVT12" s="234"/>
      <c r="IVU12" s="234"/>
      <c r="IVV12" s="234"/>
      <c r="IVW12" s="234"/>
      <c r="IVX12" s="234"/>
      <c r="IVY12" s="234"/>
      <c r="IVZ12" s="234"/>
      <c r="IWA12" s="234"/>
      <c r="IWB12" s="234"/>
      <c r="IWC12" s="234"/>
      <c r="IWD12" s="234"/>
      <c r="IWE12" s="234"/>
      <c r="IWF12" s="234"/>
      <c r="IWG12" s="234"/>
      <c r="IWH12" s="234"/>
      <c r="IWI12" s="234"/>
      <c r="IWJ12" s="234"/>
      <c r="IWK12" s="234"/>
      <c r="IWL12" s="234"/>
      <c r="IWM12" s="234"/>
      <c r="IWN12" s="234"/>
      <c r="IWO12" s="234"/>
      <c r="IWP12" s="234"/>
      <c r="IWQ12" s="234"/>
      <c r="IWR12" s="234"/>
      <c r="IWS12" s="234"/>
      <c r="IWT12" s="234"/>
      <c r="IWU12" s="234"/>
      <c r="IWV12" s="234"/>
      <c r="IWW12" s="234"/>
      <c r="IWX12" s="234"/>
      <c r="IWY12" s="234"/>
      <c r="IWZ12" s="234"/>
      <c r="IXA12" s="234"/>
      <c r="IXB12" s="234"/>
      <c r="IXC12" s="234"/>
      <c r="IXD12" s="234"/>
      <c r="IXE12" s="234"/>
      <c r="IXF12" s="234"/>
      <c r="IXG12" s="234"/>
      <c r="IXH12" s="234"/>
      <c r="IXI12" s="234"/>
      <c r="IXJ12" s="234"/>
      <c r="IXK12" s="234"/>
      <c r="IXL12" s="234"/>
      <c r="IXM12" s="234"/>
      <c r="IXN12" s="234"/>
      <c r="IXO12" s="234"/>
      <c r="IXP12" s="234"/>
      <c r="IXQ12" s="234"/>
      <c r="IXR12" s="234"/>
      <c r="IXS12" s="234"/>
      <c r="IXT12" s="234"/>
      <c r="IXU12" s="234"/>
      <c r="IXV12" s="234"/>
      <c r="IXW12" s="234"/>
      <c r="IXX12" s="234"/>
      <c r="IXY12" s="234"/>
      <c r="IXZ12" s="234"/>
      <c r="IYA12" s="234"/>
      <c r="IYB12" s="234"/>
      <c r="IYC12" s="234"/>
      <c r="IYD12" s="234"/>
      <c r="IYE12" s="234"/>
      <c r="IYF12" s="234"/>
      <c r="IYG12" s="234"/>
      <c r="IYH12" s="234"/>
      <c r="IYI12" s="234"/>
      <c r="IYJ12" s="234"/>
      <c r="IYK12" s="234"/>
      <c r="IYL12" s="234"/>
      <c r="IYM12" s="234"/>
      <c r="IYN12" s="234"/>
      <c r="IYO12" s="234"/>
      <c r="IYP12" s="234"/>
      <c r="IYQ12" s="234"/>
      <c r="IYR12" s="234"/>
      <c r="IYS12" s="234"/>
      <c r="IYT12" s="234"/>
      <c r="IYU12" s="234"/>
      <c r="IYV12" s="234"/>
      <c r="IYW12" s="234"/>
      <c r="IYX12" s="234"/>
      <c r="IYY12" s="234"/>
      <c r="IYZ12" s="234"/>
      <c r="IZA12" s="234"/>
      <c r="IZB12" s="234"/>
      <c r="IZC12" s="234"/>
      <c r="IZD12" s="234"/>
      <c r="IZE12" s="234"/>
      <c r="IZF12" s="234"/>
      <c r="IZG12" s="234"/>
      <c r="IZH12" s="234"/>
      <c r="IZI12" s="234"/>
      <c r="IZJ12" s="234"/>
      <c r="IZK12" s="234"/>
      <c r="IZL12" s="234"/>
      <c r="IZM12" s="234"/>
      <c r="IZN12" s="234"/>
      <c r="IZO12" s="234"/>
      <c r="IZP12" s="234"/>
      <c r="IZQ12" s="234"/>
      <c r="IZR12" s="234"/>
      <c r="IZS12" s="234"/>
      <c r="IZT12" s="234"/>
      <c r="IZU12" s="234"/>
      <c r="IZV12" s="234"/>
      <c r="IZW12" s="234"/>
      <c r="IZX12" s="234"/>
      <c r="IZY12" s="234"/>
      <c r="IZZ12" s="234"/>
      <c r="JAA12" s="234"/>
      <c r="JAB12" s="234"/>
      <c r="JAC12" s="234"/>
      <c r="JAD12" s="234"/>
      <c r="JAE12" s="234"/>
      <c r="JAF12" s="234"/>
      <c r="JAG12" s="234"/>
      <c r="JAH12" s="234"/>
      <c r="JAI12" s="234"/>
      <c r="JAJ12" s="234"/>
      <c r="JAK12" s="234"/>
      <c r="JAL12" s="234"/>
      <c r="JAM12" s="234"/>
      <c r="JAN12" s="234"/>
      <c r="JAO12" s="234"/>
      <c r="JAP12" s="234"/>
      <c r="JAQ12" s="234"/>
      <c r="JAR12" s="234"/>
      <c r="JAS12" s="234"/>
      <c r="JAT12" s="234"/>
      <c r="JAU12" s="234"/>
      <c r="JAV12" s="234"/>
      <c r="JAW12" s="234"/>
      <c r="JAX12" s="234"/>
      <c r="JAY12" s="234"/>
      <c r="JAZ12" s="234"/>
      <c r="JBA12" s="234"/>
      <c r="JBB12" s="234"/>
      <c r="JBC12" s="234"/>
      <c r="JBD12" s="234"/>
      <c r="JBE12" s="234"/>
      <c r="JBF12" s="234"/>
      <c r="JBG12" s="234"/>
      <c r="JBH12" s="234"/>
      <c r="JBI12" s="234"/>
      <c r="JBJ12" s="234"/>
      <c r="JBK12" s="234"/>
      <c r="JBL12" s="234"/>
      <c r="JBM12" s="234"/>
      <c r="JBN12" s="234"/>
      <c r="JBO12" s="234"/>
      <c r="JBP12" s="234"/>
      <c r="JBQ12" s="234"/>
      <c r="JBR12" s="234"/>
      <c r="JBS12" s="234"/>
      <c r="JBT12" s="234"/>
      <c r="JBU12" s="234"/>
      <c r="JBV12" s="234"/>
      <c r="JBW12" s="234"/>
      <c r="JBX12" s="234"/>
      <c r="JBY12" s="234"/>
      <c r="JBZ12" s="234"/>
      <c r="JCA12" s="234"/>
      <c r="JCB12" s="234"/>
      <c r="JCC12" s="234"/>
      <c r="JCD12" s="234"/>
      <c r="JCE12" s="234"/>
      <c r="JCF12" s="234"/>
      <c r="JCG12" s="234"/>
      <c r="JCH12" s="234"/>
      <c r="JCI12" s="234"/>
      <c r="JCJ12" s="234"/>
      <c r="JCK12" s="234"/>
      <c r="JCL12" s="234"/>
      <c r="JCM12" s="234"/>
      <c r="JCN12" s="234"/>
      <c r="JCO12" s="234"/>
      <c r="JCP12" s="234"/>
      <c r="JCQ12" s="234"/>
      <c r="JCR12" s="234"/>
      <c r="JCS12" s="234"/>
      <c r="JCT12" s="234"/>
      <c r="JCU12" s="234"/>
      <c r="JCV12" s="234"/>
      <c r="JCW12" s="234"/>
      <c r="JCX12" s="234"/>
      <c r="JCY12" s="234"/>
      <c r="JCZ12" s="234"/>
      <c r="JDA12" s="234"/>
      <c r="JDB12" s="234"/>
      <c r="JDC12" s="234"/>
      <c r="JDD12" s="234"/>
      <c r="JDE12" s="234"/>
      <c r="JDF12" s="234"/>
      <c r="JDG12" s="234"/>
      <c r="JDH12" s="234"/>
      <c r="JDI12" s="234"/>
      <c r="JDJ12" s="234"/>
      <c r="JDK12" s="234"/>
      <c r="JDL12" s="234"/>
      <c r="JDM12" s="234"/>
      <c r="JDN12" s="234"/>
      <c r="JDO12" s="234"/>
      <c r="JDP12" s="234"/>
      <c r="JDQ12" s="234"/>
      <c r="JDR12" s="234"/>
      <c r="JDS12" s="234"/>
      <c r="JDT12" s="234"/>
      <c r="JDU12" s="234"/>
      <c r="JDV12" s="234"/>
      <c r="JDW12" s="234"/>
      <c r="JDX12" s="234"/>
      <c r="JDY12" s="234"/>
      <c r="JDZ12" s="234"/>
      <c r="JEA12" s="234"/>
      <c r="JEB12" s="234"/>
      <c r="JEC12" s="234"/>
      <c r="JED12" s="234"/>
      <c r="JEE12" s="234"/>
      <c r="JEF12" s="234"/>
      <c r="JEG12" s="234"/>
      <c r="JEH12" s="234"/>
      <c r="JEI12" s="234"/>
      <c r="JEJ12" s="234"/>
      <c r="JEK12" s="234"/>
      <c r="JEL12" s="234"/>
      <c r="JEM12" s="234"/>
      <c r="JEN12" s="234"/>
      <c r="JEO12" s="234"/>
      <c r="JEP12" s="234"/>
      <c r="JEQ12" s="234"/>
      <c r="JER12" s="234"/>
      <c r="JES12" s="234"/>
      <c r="JET12" s="234"/>
      <c r="JEU12" s="234"/>
      <c r="JEV12" s="234"/>
      <c r="JEW12" s="234"/>
      <c r="JEX12" s="234"/>
      <c r="JEY12" s="234"/>
      <c r="JEZ12" s="234"/>
      <c r="JFA12" s="234"/>
      <c r="JFB12" s="234"/>
      <c r="JFC12" s="234"/>
      <c r="JFD12" s="234"/>
      <c r="JFE12" s="234"/>
      <c r="JFF12" s="234"/>
      <c r="JFG12" s="234"/>
      <c r="JFH12" s="234"/>
      <c r="JFI12" s="234"/>
      <c r="JFJ12" s="234"/>
      <c r="JFK12" s="234"/>
      <c r="JFL12" s="234"/>
      <c r="JFM12" s="234"/>
      <c r="JFN12" s="234"/>
      <c r="JFO12" s="234"/>
      <c r="JFP12" s="234"/>
      <c r="JFQ12" s="234"/>
      <c r="JFR12" s="234"/>
      <c r="JFS12" s="234"/>
      <c r="JFT12" s="234"/>
      <c r="JFU12" s="234"/>
      <c r="JFV12" s="234"/>
      <c r="JFW12" s="234"/>
      <c r="JFX12" s="234"/>
      <c r="JFY12" s="234"/>
      <c r="JFZ12" s="234"/>
      <c r="JGA12" s="234"/>
      <c r="JGB12" s="234"/>
      <c r="JGC12" s="234"/>
      <c r="JGD12" s="234"/>
      <c r="JGE12" s="234"/>
      <c r="JGF12" s="234"/>
      <c r="JGG12" s="234"/>
      <c r="JGH12" s="234"/>
      <c r="JGI12" s="234"/>
      <c r="JGJ12" s="234"/>
      <c r="JGK12" s="234"/>
      <c r="JGL12" s="234"/>
      <c r="JGM12" s="234"/>
      <c r="JGN12" s="234"/>
      <c r="JGO12" s="234"/>
      <c r="JGP12" s="234"/>
      <c r="JGQ12" s="234"/>
      <c r="JGR12" s="234"/>
      <c r="JGS12" s="234"/>
      <c r="JGT12" s="234"/>
      <c r="JGU12" s="234"/>
      <c r="JGV12" s="234"/>
      <c r="JGW12" s="234"/>
      <c r="JGX12" s="234"/>
      <c r="JGY12" s="234"/>
      <c r="JGZ12" s="234"/>
      <c r="JHA12" s="234"/>
      <c r="JHB12" s="234"/>
      <c r="JHC12" s="234"/>
      <c r="JHD12" s="234"/>
      <c r="JHE12" s="234"/>
      <c r="JHF12" s="234"/>
      <c r="JHG12" s="234"/>
      <c r="JHH12" s="234"/>
      <c r="JHI12" s="234"/>
      <c r="JHJ12" s="234"/>
      <c r="JHK12" s="234"/>
      <c r="JHL12" s="234"/>
      <c r="JHM12" s="234"/>
      <c r="JHN12" s="234"/>
      <c r="JHO12" s="234"/>
      <c r="JHP12" s="234"/>
      <c r="JHQ12" s="234"/>
      <c r="JHR12" s="234"/>
      <c r="JHS12" s="234"/>
      <c r="JHT12" s="234"/>
      <c r="JHU12" s="234"/>
      <c r="JHV12" s="234"/>
      <c r="JHW12" s="234"/>
      <c r="JHX12" s="234"/>
      <c r="JHY12" s="234"/>
      <c r="JHZ12" s="234"/>
      <c r="JIA12" s="234"/>
      <c r="JIB12" s="234"/>
      <c r="JIC12" s="234"/>
      <c r="JID12" s="234"/>
      <c r="JIE12" s="234"/>
      <c r="JIF12" s="234"/>
      <c r="JIG12" s="234"/>
      <c r="JIH12" s="234"/>
      <c r="JII12" s="234"/>
      <c r="JIJ12" s="234"/>
      <c r="JIK12" s="234"/>
      <c r="JIL12" s="234"/>
      <c r="JIM12" s="234"/>
      <c r="JIN12" s="234"/>
      <c r="JIO12" s="234"/>
      <c r="JIP12" s="234"/>
      <c r="JIQ12" s="234"/>
      <c r="JIR12" s="234"/>
      <c r="JIS12" s="234"/>
      <c r="JIT12" s="234"/>
      <c r="JIU12" s="234"/>
      <c r="JIV12" s="234"/>
      <c r="JIW12" s="234"/>
      <c r="JIX12" s="234"/>
      <c r="JIY12" s="234"/>
      <c r="JIZ12" s="234"/>
      <c r="JJA12" s="234"/>
      <c r="JJB12" s="234"/>
      <c r="JJC12" s="234"/>
      <c r="JJD12" s="234"/>
      <c r="JJE12" s="234"/>
      <c r="JJF12" s="234"/>
      <c r="JJG12" s="234"/>
      <c r="JJH12" s="234"/>
      <c r="JJI12" s="234"/>
      <c r="JJJ12" s="234"/>
      <c r="JJK12" s="234"/>
      <c r="JJL12" s="234"/>
      <c r="JJM12" s="234"/>
      <c r="JJN12" s="234"/>
      <c r="JJO12" s="234"/>
      <c r="JJP12" s="234"/>
      <c r="JJQ12" s="234"/>
      <c r="JJR12" s="234"/>
      <c r="JJS12" s="234"/>
      <c r="JJT12" s="234"/>
      <c r="JJU12" s="234"/>
      <c r="JJV12" s="234"/>
      <c r="JJW12" s="234"/>
      <c r="JJX12" s="234"/>
      <c r="JJY12" s="234"/>
      <c r="JJZ12" s="234"/>
      <c r="JKA12" s="234"/>
      <c r="JKB12" s="234"/>
      <c r="JKC12" s="234"/>
      <c r="JKD12" s="234"/>
      <c r="JKE12" s="234"/>
      <c r="JKF12" s="234"/>
      <c r="JKG12" s="234"/>
      <c r="JKH12" s="234"/>
      <c r="JKI12" s="234"/>
      <c r="JKJ12" s="234"/>
      <c r="JKK12" s="234"/>
      <c r="JKL12" s="234"/>
      <c r="JKM12" s="234"/>
      <c r="JKN12" s="234"/>
      <c r="JKO12" s="234"/>
      <c r="JKP12" s="234"/>
      <c r="JKQ12" s="234"/>
      <c r="JKR12" s="234"/>
      <c r="JKS12" s="234"/>
      <c r="JKT12" s="234"/>
      <c r="JKU12" s="234"/>
      <c r="JKV12" s="234"/>
      <c r="JKW12" s="234"/>
      <c r="JKX12" s="234"/>
      <c r="JKY12" s="234"/>
      <c r="JKZ12" s="234"/>
      <c r="JLA12" s="234"/>
      <c r="JLB12" s="234"/>
      <c r="JLC12" s="234"/>
      <c r="JLD12" s="234"/>
      <c r="JLE12" s="234"/>
      <c r="JLF12" s="234"/>
      <c r="JLG12" s="234"/>
      <c r="JLH12" s="234"/>
      <c r="JLI12" s="234"/>
      <c r="JLJ12" s="234"/>
      <c r="JLK12" s="234"/>
      <c r="JLL12" s="234"/>
      <c r="JLM12" s="234"/>
      <c r="JLN12" s="234"/>
      <c r="JLO12" s="234"/>
      <c r="JLP12" s="234"/>
      <c r="JLQ12" s="234"/>
      <c r="JLR12" s="234"/>
      <c r="JLS12" s="234"/>
      <c r="JLT12" s="234"/>
      <c r="JLU12" s="234"/>
      <c r="JLV12" s="234"/>
      <c r="JLW12" s="234"/>
      <c r="JLX12" s="234"/>
      <c r="JLY12" s="234"/>
      <c r="JLZ12" s="234"/>
      <c r="JMA12" s="234"/>
      <c r="JMB12" s="234"/>
      <c r="JMC12" s="234"/>
      <c r="JMD12" s="234"/>
      <c r="JME12" s="234"/>
      <c r="JMF12" s="234"/>
      <c r="JMG12" s="234"/>
      <c r="JMH12" s="234"/>
      <c r="JMI12" s="234"/>
      <c r="JMJ12" s="234"/>
      <c r="JMK12" s="234"/>
      <c r="JML12" s="234"/>
      <c r="JMM12" s="234"/>
      <c r="JMN12" s="234"/>
      <c r="JMO12" s="234"/>
      <c r="JMP12" s="234"/>
      <c r="JMQ12" s="234"/>
      <c r="JMR12" s="234"/>
      <c r="JMS12" s="234"/>
      <c r="JMT12" s="234"/>
      <c r="JMU12" s="234"/>
      <c r="JMV12" s="234"/>
      <c r="JMW12" s="234"/>
      <c r="JMX12" s="234"/>
      <c r="JMY12" s="234"/>
      <c r="JMZ12" s="234"/>
      <c r="JNA12" s="234"/>
      <c r="JNB12" s="234"/>
      <c r="JNC12" s="234"/>
      <c r="JND12" s="234"/>
      <c r="JNE12" s="234"/>
      <c r="JNF12" s="234"/>
      <c r="JNG12" s="234"/>
      <c r="JNH12" s="234"/>
      <c r="JNI12" s="234"/>
      <c r="JNJ12" s="234"/>
      <c r="JNK12" s="234"/>
      <c r="JNL12" s="234"/>
      <c r="JNM12" s="234"/>
      <c r="JNN12" s="234"/>
      <c r="JNO12" s="234"/>
      <c r="JNP12" s="234"/>
      <c r="JNQ12" s="234"/>
      <c r="JNR12" s="234"/>
      <c r="JNS12" s="234"/>
      <c r="JNT12" s="234"/>
      <c r="JNU12" s="234"/>
      <c r="JNV12" s="234"/>
      <c r="JNW12" s="234"/>
      <c r="JNX12" s="234"/>
      <c r="JNY12" s="234"/>
      <c r="JNZ12" s="234"/>
      <c r="JOA12" s="234"/>
      <c r="JOB12" s="234"/>
      <c r="JOC12" s="234"/>
      <c r="JOD12" s="234"/>
      <c r="JOE12" s="234"/>
      <c r="JOF12" s="234"/>
      <c r="JOG12" s="234"/>
      <c r="JOH12" s="234"/>
      <c r="JOI12" s="234"/>
      <c r="JOJ12" s="234"/>
      <c r="JOK12" s="234"/>
      <c r="JOL12" s="234"/>
      <c r="JOM12" s="234"/>
      <c r="JON12" s="234"/>
      <c r="JOO12" s="234"/>
      <c r="JOP12" s="234"/>
      <c r="JOQ12" s="234"/>
      <c r="JOR12" s="234"/>
      <c r="JOS12" s="234"/>
      <c r="JOT12" s="234"/>
      <c r="JOU12" s="234"/>
      <c r="JOV12" s="234"/>
      <c r="JOW12" s="234"/>
      <c r="JOX12" s="234"/>
      <c r="JOY12" s="234"/>
      <c r="JOZ12" s="234"/>
      <c r="JPA12" s="234"/>
      <c r="JPB12" s="234"/>
      <c r="JPC12" s="234"/>
      <c r="JPD12" s="234"/>
      <c r="JPE12" s="234"/>
      <c r="JPF12" s="234"/>
      <c r="JPG12" s="234"/>
      <c r="JPH12" s="234"/>
      <c r="JPI12" s="234"/>
      <c r="JPJ12" s="234"/>
      <c r="JPK12" s="234"/>
      <c r="JPL12" s="234"/>
      <c r="JPM12" s="234"/>
      <c r="JPN12" s="234"/>
      <c r="JPO12" s="234"/>
      <c r="JPP12" s="234"/>
      <c r="JPQ12" s="234"/>
      <c r="JPR12" s="234"/>
      <c r="JPS12" s="234"/>
      <c r="JPT12" s="234"/>
      <c r="JPU12" s="234"/>
      <c r="JPV12" s="234"/>
      <c r="JPW12" s="234"/>
      <c r="JPX12" s="234"/>
      <c r="JPY12" s="234"/>
      <c r="JPZ12" s="234"/>
      <c r="JQA12" s="234"/>
      <c r="JQB12" s="234"/>
      <c r="JQC12" s="234"/>
      <c r="JQD12" s="234"/>
      <c r="JQE12" s="234"/>
      <c r="JQF12" s="234"/>
      <c r="JQG12" s="234"/>
      <c r="JQH12" s="234"/>
      <c r="JQI12" s="234"/>
      <c r="JQJ12" s="234"/>
      <c r="JQK12" s="234"/>
      <c r="JQL12" s="234"/>
      <c r="JQM12" s="234"/>
      <c r="JQN12" s="234"/>
      <c r="JQO12" s="234"/>
      <c r="JQP12" s="234"/>
      <c r="JQQ12" s="234"/>
      <c r="JQR12" s="234"/>
      <c r="JQS12" s="234"/>
      <c r="JQT12" s="234"/>
      <c r="JQU12" s="234"/>
      <c r="JQV12" s="234"/>
      <c r="JQW12" s="234"/>
      <c r="JQX12" s="234"/>
      <c r="JQY12" s="234"/>
      <c r="JQZ12" s="234"/>
      <c r="JRA12" s="234"/>
      <c r="JRB12" s="234"/>
      <c r="JRC12" s="234"/>
      <c r="JRD12" s="234"/>
      <c r="JRE12" s="234"/>
      <c r="JRF12" s="234"/>
      <c r="JRG12" s="234"/>
      <c r="JRH12" s="234"/>
      <c r="JRI12" s="234"/>
      <c r="JRJ12" s="234"/>
      <c r="JRK12" s="234"/>
      <c r="JRL12" s="234"/>
      <c r="JRM12" s="234"/>
      <c r="JRN12" s="234"/>
      <c r="JRO12" s="234"/>
      <c r="JRP12" s="234"/>
      <c r="JRQ12" s="234"/>
      <c r="JRR12" s="234"/>
      <c r="JRS12" s="234"/>
      <c r="JRT12" s="234"/>
      <c r="JRU12" s="234"/>
      <c r="JRV12" s="234"/>
      <c r="JRW12" s="234"/>
      <c r="JRX12" s="234"/>
      <c r="JRY12" s="234"/>
      <c r="JRZ12" s="234"/>
      <c r="JSA12" s="234"/>
      <c r="JSB12" s="234"/>
      <c r="JSC12" s="234"/>
      <c r="JSD12" s="234"/>
      <c r="JSE12" s="234"/>
      <c r="JSF12" s="234"/>
      <c r="JSG12" s="234"/>
      <c r="JSH12" s="234"/>
      <c r="JSI12" s="234"/>
      <c r="JSJ12" s="234"/>
      <c r="JSK12" s="234"/>
      <c r="JSL12" s="234"/>
      <c r="JSM12" s="234"/>
      <c r="JSN12" s="234"/>
      <c r="JSO12" s="234"/>
      <c r="JSP12" s="234"/>
      <c r="JSQ12" s="234"/>
      <c r="JSR12" s="234"/>
      <c r="JSS12" s="234"/>
      <c r="JST12" s="234"/>
      <c r="JSU12" s="234"/>
      <c r="JSV12" s="234"/>
      <c r="JSW12" s="234"/>
      <c r="JSX12" s="234"/>
      <c r="JSY12" s="234"/>
      <c r="JSZ12" s="234"/>
      <c r="JTA12" s="234"/>
      <c r="JTB12" s="234"/>
      <c r="JTC12" s="234"/>
      <c r="JTD12" s="234"/>
      <c r="JTE12" s="234"/>
      <c r="JTF12" s="234"/>
      <c r="JTG12" s="234"/>
      <c r="JTH12" s="234"/>
      <c r="JTI12" s="234"/>
      <c r="JTJ12" s="234"/>
      <c r="JTK12" s="234"/>
      <c r="JTL12" s="234"/>
      <c r="JTM12" s="234"/>
      <c r="JTN12" s="234"/>
      <c r="JTO12" s="234"/>
      <c r="JTP12" s="234"/>
      <c r="JTQ12" s="234"/>
      <c r="JTR12" s="234"/>
      <c r="JTS12" s="234"/>
      <c r="JTT12" s="234"/>
      <c r="JTU12" s="234"/>
      <c r="JTV12" s="234"/>
      <c r="JTW12" s="234"/>
      <c r="JTX12" s="234"/>
      <c r="JTY12" s="234"/>
      <c r="JTZ12" s="234"/>
      <c r="JUA12" s="234"/>
      <c r="JUB12" s="234"/>
      <c r="JUC12" s="234"/>
      <c r="JUD12" s="234"/>
      <c r="JUE12" s="234"/>
      <c r="JUF12" s="234"/>
      <c r="JUG12" s="234"/>
      <c r="JUH12" s="234"/>
      <c r="JUI12" s="234"/>
      <c r="JUJ12" s="234"/>
      <c r="JUK12" s="234"/>
      <c r="JUL12" s="234"/>
      <c r="JUM12" s="234"/>
      <c r="JUN12" s="234"/>
      <c r="JUO12" s="234"/>
      <c r="JUP12" s="234"/>
      <c r="JUQ12" s="234"/>
      <c r="JUR12" s="234"/>
      <c r="JUS12" s="234"/>
      <c r="JUT12" s="234"/>
      <c r="JUU12" s="234"/>
      <c r="JUV12" s="234"/>
      <c r="JUW12" s="234"/>
      <c r="JUX12" s="234"/>
      <c r="JUY12" s="234"/>
      <c r="JUZ12" s="234"/>
      <c r="JVA12" s="234"/>
      <c r="JVB12" s="234"/>
      <c r="JVC12" s="234"/>
      <c r="JVD12" s="234"/>
      <c r="JVE12" s="234"/>
      <c r="JVF12" s="234"/>
      <c r="JVG12" s="234"/>
      <c r="JVH12" s="234"/>
      <c r="JVI12" s="234"/>
      <c r="JVJ12" s="234"/>
      <c r="JVK12" s="234"/>
      <c r="JVL12" s="234"/>
      <c r="JVM12" s="234"/>
      <c r="JVN12" s="234"/>
      <c r="JVO12" s="234"/>
      <c r="JVP12" s="234"/>
      <c r="JVQ12" s="234"/>
      <c r="JVR12" s="234"/>
      <c r="JVS12" s="234"/>
      <c r="JVT12" s="234"/>
      <c r="JVU12" s="234"/>
      <c r="JVV12" s="234"/>
      <c r="JVW12" s="234"/>
      <c r="JVX12" s="234"/>
      <c r="JVY12" s="234"/>
      <c r="JVZ12" s="234"/>
      <c r="JWA12" s="234"/>
      <c r="JWB12" s="234"/>
      <c r="JWC12" s="234"/>
      <c r="JWD12" s="234"/>
      <c r="JWE12" s="234"/>
      <c r="JWF12" s="234"/>
      <c r="JWG12" s="234"/>
      <c r="JWH12" s="234"/>
      <c r="JWI12" s="234"/>
      <c r="JWJ12" s="234"/>
      <c r="JWK12" s="234"/>
      <c r="JWL12" s="234"/>
      <c r="JWM12" s="234"/>
      <c r="JWN12" s="234"/>
      <c r="JWO12" s="234"/>
      <c r="JWP12" s="234"/>
      <c r="JWQ12" s="234"/>
      <c r="JWR12" s="234"/>
      <c r="JWS12" s="234"/>
      <c r="JWT12" s="234"/>
      <c r="JWU12" s="234"/>
      <c r="JWV12" s="234"/>
      <c r="JWW12" s="234"/>
      <c r="JWX12" s="234"/>
      <c r="JWY12" s="234"/>
      <c r="JWZ12" s="234"/>
      <c r="JXA12" s="234"/>
      <c r="JXB12" s="234"/>
      <c r="JXC12" s="234"/>
      <c r="JXD12" s="234"/>
      <c r="JXE12" s="234"/>
      <c r="JXF12" s="234"/>
      <c r="JXG12" s="234"/>
      <c r="JXH12" s="234"/>
      <c r="JXI12" s="234"/>
      <c r="JXJ12" s="234"/>
      <c r="JXK12" s="234"/>
      <c r="JXL12" s="234"/>
      <c r="JXM12" s="234"/>
      <c r="JXN12" s="234"/>
      <c r="JXO12" s="234"/>
      <c r="JXP12" s="234"/>
      <c r="JXQ12" s="234"/>
      <c r="JXR12" s="234"/>
      <c r="JXS12" s="234"/>
      <c r="JXT12" s="234"/>
      <c r="JXU12" s="234"/>
      <c r="JXV12" s="234"/>
      <c r="JXW12" s="234"/>
      <c r="JXX12" s="234"/>
      <c r="JXY12" s="234"/>
      <c r="JXZ12" s="234"/>
      <c r="JYA12" s="234"/>
      <c r="JYB12" s="234"/>
      <c r="JYC12" s="234"/>
      <c r="JYD12" s="234"/>
      <c r="JYE12" s="234"/>
      <c r="JYF12" s="234"/>
      <c r="JYG12" s="234"/>
      <c r="JYH12" s="234"/>
      <c r="JYI12" s="234"/>
      <c r="JYJ12" s="234"/>
      <c r="JYK12" s="234"/>
      <c r="JYL12" s="234"/>
      <c r="JYM12" s="234"/>
      <c r="JYN12" s="234"/>
      <c r="JYO12" s="234"/>
      <c r="JYP12" s="234"/>
      <c r="JYQ12" s="234"/>
      <c r="JYR12" s="234"/>
      <c r="JYS12" s="234"/>
      <c r="JYT12" s="234"/>
      <c r="JYU12" s="234"/>
      <c r="JYV12" s="234"/>
      <c r="JYW12" s="234"/>
      <c r="JYX12" s="234"/>
      <c r="JYY12" s="234"/>
      <c r="JYZ12" s="234"/>
      <c r="JZA12" s="234"/>
      <c r="JZB12" s="234"/>
      <c r="JZC12" s="234"/>
      <c r="JZD12" s="234"/>
      <c r="JZE12" s="234"/>
      <c r="JZF12" s="234"/>
      <c r="JZG12" s="234"/>
      <c r="JZH12" s="234"/>
      <c r="JZI12" s="234"/>
      <c r="JZJ12" s="234"/>
      <c r="JZK12" s="234"/>
      <c r="JZL12" s="234"/>
      <c r="JZM12" s="234"/>
      <c r="JZN12" s="234"/>
      <c r="JZO12" s="234"/>
      <c r="JZP12" s="234"/>
      <c r="JZQ12" s="234"/>
      <c r="JZR12" s="234"/>
      <c r="JZS12" s="234"/>
      <c r="JZT12" s="234"/>
      <c r="JZU12" s="234"/>
      <c r="JZV12" s="234"/>
      <c r="JZW12" s="234"/>
      <c r="JZX12" s="234"/>
      <c r="JZY12" s="234"/>
      <c r="JZZ12" s="234"/>
      <c r="KAA12" s="234"/>
      <c r="KAB12" s="234"/>
      <c r="KAC12" s="234"/>
      <c r="KAD12" s="234"/>
      <c r="KAE12" s="234"/>
      <c r="KAF12" s="234"/>
      <c r="KAG12" s="234"/>
      <c r="KAH12" s="234"/>
      <c r="KAI12" s="234"/>
      <c r="KAJ12" s="234"/>
      <c r="KAK12" s="234"/>
      <c r="KAL12" s="234"/>
      <c r="KAM12" s="234"/>
      <c r="KAN12" s="234"/>
      <c r="KAO12" s="234"/>
      <c r="KAP12" s="234"/>
      <c r="KAQ12" s="234"/>
      <c r="KAR12" s="234"/>
      <c r="KAS12" s="234"/>
      <c r="KAT12" s="234"/>
      <c r="KAU12" s="234"/>
      <c r="KAV12" s="234"/>
      <c r="KAW12" s="234"/>
      <c r="KAX12" s="234"/>
      <c r="KAY12" s="234"/>
      <c r="KAZ12" s="234"/>
      <c r="KBA12" s="234"/>
      <c r="KBB12" s="234"/>
      <c r="KBC12" s="234"/>
      <c r="KBD12" s="234"/>
      <c r="KBE12" s="234"/>
      <c r="KBF12" s="234"/>
      <c r="KBG12" s="234"/>
      <c r="KBH12" s="234"/>
      <c r="KBI12" s="234"/>
      <c r="KBJ12" s="234"/>
      <c r="KBK12" s="234"/>
      <c r="KBL12" s="234"/>
      <c r="KBM12" s="234"/>
      <c r="KBN12" s="234"/>
      <c r="KBO12" s="234"/>
      <c r="KBP12" s="234"/>
      <c r="KBQ12" s="234"/>
      <c r="KBR12" s="234"/>
      <c r="KBS12" s="234"/>
      <c r="KBT12" s="234"/>
      <c r="KBU12" s="234"/>
      <c r="KBV12" s="234"/>
      <c r="KBW12" s="234"/>
      <c r="KBX12" s="234"/>
      <c r="KBY12" s="234"/>
      <c r="KBZ12" s="234"/>
      <c r="KCA12" s="234"/>
      <c r="KCB12" s="234"/>
      <c r="KCC12" s="234"/>
      <c r="KCD12" s="234"/>
      <c r="KCE12" s="234"/>
      <c r="KCF12" s="234"/>
      <c r="KCG12" s="234"/>
      <c r="KCH12" s="234"/>
      <c r="KCI12" s="234"/>
      <c r="KCJ12" s="234"/>
      <c r="KCK12" s="234"/>
      <c r="KCL12" s="234"/>
      <c r="KCM12" s="234"/>
      <c r="KCN12" s="234"/>
      <c r="KCO12" s="234"/>
      <c r="KCP12" s="234"/>
      <c r="KCQ12" s="234"/>
      <c r="KCR12" s="234"/>
      <c r="KCS12" s="234"/>
      <c r="KCT12" s="234"/>
      <c r="KCU12" s="234"/>
      <c r="KCV12" s="234"/>
      <c r="KCW12" s="234"/>
      <c r="KCX12" s="234"/>
      <c r="KCY12" s="234"/>
      <c r="KCZ12" s="234"/>
      <c r="KDA12" s="234"/>
      <c r="KDB12" s="234"/>
      <c r="KDC12" s="234"/>
      <c r="KDD12" s="234"/>
      <c r="KDE12" s="234"/>
      <c r="KDF12" s="234"/>
      <c r="KDG12" s="234"/>
      <c r="KDH12" s="234"/>
      <c r="KDI12" s="234"/>
      <c r="KDJ12" s="234"/>
      <c r="KDK12" s="234"/>
      <c r="KDL12" s="234"/>
      <c r="KDM12" s="234"/>
      <c r="KDN12" s="234"/>
      <c r="KDO12" s="234"/>
      <c r="KDP12" s="234"/>
      <c r="KDQ12" s="234"/>
      <c r="KDR12" s="234"/>
      <c r="KDS12" s="234"/>
      <c r="KDT12" s="234"/>
      <c r="KDU12" s="234"/>
      <c r="KDV12" s="234"/>
      <c r="KDW12" s="234"/>
      <c r="KDX12" s="234"/>
      <c r="KDY12" s="234"/>
      <c r="KDZ12" s="234"/>
      <c r="KEA12" s="234"/>
      <c r="KEB12" s="234"/>
      <c r="KEC12" s="234"/>
      <c r="KED12" s="234"/>
      <c r="KEE12" s="234"/>
      <c r="KEF12" s="234"/>
      <c r="KEG12" s="234"/>
      <c r="KEH12" s="234"/>
      <c r="KEI12" s="234"/>
      <c r="KEJ12" s="234"/>
      <c r="KEK12" s="234"/>
      <c r="KEL12" s="234"/>
      <c r="KEM12" s="234"/>
      <c r="KEN12" s="234"/>
      <c r="KEO12" s="234"/>
      <c r="KEP12" s="234"/>
      <c r="KEQ12" s="234"/>
      <c r="KER12" s="234"/>
      <c r="KES12" s="234"/>
      <c r="KET12" s="234"/>
      <c r="KEU12" s="234"/>
      <c r="KEV12" s="234"/>
      <c r="KEW12" s="234"/>
      <c r="KEX12" s="234"/>
      <c r="KEY12" s="234"/>
      <c r="KEZ12" s="234"/>
      <c r="KFA12" s="234"/>
      <c r="KFB12" s="234"/>
      <c r="KFC12" s="234"/>
      <c r="KFD12" s="234"/>
      <c r="KFE12" s="234"/>
      <c r="KFF12" s="234"/>
      <c r="KFG12" s="234"/>
      <c r="KFH12" s="234"/>
      <c r="KFI12" s="234"/>
      <c r="KFJ12" s="234"/>
      <c r="KFK12" s="234"/>
      <c r="KFL12" s="234"/>
      <c r="KFM12" s="234"/>
      <c r="KFN12" s="234"/>
      <c r="KFO12" s="234"/>
      <c r="KFP12" s="234"/>
      <c r="KFQ12" s="234"/>
      <c r="KFR12" s="234"/>
      <c r="KFS12" s="234"/>
      <c r="KFT12" s="234"/>
      <c r="KFU12" s="234"/>
      <c r="KFV12" s="234"/>
      <c r="KFW12" s="234"/>
      <c r="KFX12" s="234"/>
      <c r="KFY12" s="234"/>
      <c r="KFZ12" s="234"/>
      <c r="KGA12" s="234"/>
      <c r="KGB12" s="234"/>
      <c r="KGC12" s="234"/>
      <c r="KGD12" s="234"/>
      <c r="KGE12" s="234"/>
      <c r="KGF12" s="234"/>
      <c r="KGG12" s="234"/>
      <c r="KGH12" s="234"/>
      <c r="KGI12" s="234"/>
      <c r="KGJ12" s="234"/>
      <c r="KGK12" s="234"/>
      <c r="KGL12" s="234"/>
      <c r="KGM12" s="234"/>
      <c r="KGN12" s="234"/>
      <c r="KGO12" s="234"/>
      <c r="KGP12" s="234"/>
      <c r="KGQ12" s="234"/>
      <c r="KGR12" s="234"/>
      <c r="KGS12" s="234"/>
      <c r="KGT12" s="234"/>
      <c r="KGU12" s="234"/>
      <c r="KGV12" s="234"/>
      <c r="KGW12" s="234"/>
      <c r="KGX12" s="234"/>
      <c r="KGY12" s="234"/>
      <c r="KGZ12" s="234"/>
      <c r="KHA12" s="234"/>
      <c r="KHB12" s="234"/>
      <c r="KHC12" s="234"/>
      <c r="KHD12" s="234"/>
      <c r="KHE12" s="234"/>
      <c r="KHF12" s="234"/>
      <c r="KHG12" s="234"/>
      <c r="KHH12" s="234"/>
      <c r="KHI12" s="234"/>
      <c r="KHJ12" s="234"/>
      <c r="KHK12" s="234"/>
      <c r="KHL12" s="234"/>
      <c r="KHM12" s="234"/>
      <c r="KHN12" s="234"/>
      <c r="KHO12" s="234"/>
      <c r="KHP12" s="234"/>
      <c r="KHQ12" s="234"/>
      <c r="KHR12" s="234"/>
      <c r="KHS12" s="234"/>
      <c r="KHT12" s="234"/>
      <c r="KHU12" s="234"/>
      <c r="KHV12" s="234"/>
      <c r="KHW12" s="234"/>
      <c r="KHX12" s="234"/>
      <c r="KHY12" s="234"/>
      <c r="KHZ12" s="234"/>
      <c r="KIA12" s="234"/>
      <c r="KIB12" s="234"/>
      <c r="KIC12" s="234"/>
      <c r="KID12" s="234"/>
      <c r="KIE12" s="234"/>
      <c r="KIF12" s="234"/>
      <c r="KIG12" s="234"/>
      <c r="KIH12" s="234"/>
      <c r="KII12" s="234"/>
      <c r="KIJ12" s="234"/>
      <c r="KIK12" s="234"/>
      <c r="KIL12" s="234"/>
      <c r="KIM12" s="234"/>
      <c r="KIN12" s="234"/>
      <c r="KIO12" s="234"/>
      <c r="KIP12" s="234"/>
      <c r="KIQ12" s="234"/>
      <c r="KIR12" s="234"/>
      <c r="KIS12" s="234"/>
      <c r="KIT12" s="234"/>
      <c r="KIU12" s="234"/>
      <c r="KIV12" s="234"/>
      <c r="KIW12" s="234"/>
      <c r="KIX12" s="234"/>
      <c r="KIY12" s="234"/>
      <c r="KIZ12" s="234"/>
      <c r="KJA12" s="234"/>
      <c r="KJB12" s="234"/>
      <c r="KJC12" s="234"/>
      <c r="KJD12" s="234"/>
      <c r="KJE12" s="234"/>
      <c r="KJF12" s="234"/>
      <c r="KJG12" s="234"/>
      <c r="KJH12" s="234"/>
      <c r="KJI12" s="234"/>
      <c r="KJJ12" s="234"/>
      <c r="KJK12" s="234"/>
      <c r="KJL12" s="234"/>
      <c r="KJM12" s="234"/>
      <c r="KJN12" s="234"/>
      <c r="KJO12" s="234"/>
      <c r="KJP12" s="234"/>
      <c r="KJQ12" s="234"/>
      <c r="KJR12" s="234"/>
      <c r="KJS12" s="234"/>
      <c r="KJT12" s="234"/>
      <c r="KJU12" s="234"/>
      <c r="KJV12" s="234"/>
      <c r="KJW12" s="234"/>
      <c r="KJX12" s="234"/>
      <c r="KJY12" s="234"/>
      <c r="KJZ12" s="234"/>
      <c r="KKA12" s="234"/>
      <c r="KKB12" s="234"/>
      <c r="KKC12" s="234"/>
      <c r="KKD12" s="234"/>
      <c r="KKE12" s="234"/>
      <c r="KKF12" s="234"/>
      <c r="KKG12" s="234"/>
      <c r="KKH12" s="234"/>
      <c r="KKI12" s="234"/>
      <c r="KKJ12" s="234"/>
      <c r="KKK12" s="234"/>
      <c r="KKL12" s="234"/>
      <c r="KKM12" s="234"/>
      <c r="KKN12" s="234"/>
      <c r="KKO12" s="234"/>
      <c r="KKP12" s="234"/>
      <c r="KKQ12" s="234"/>
      <c r="KKR12" s="234"/>
      <c r="KKS12" s="234"/>
      <c r="KKT12" s="234"/>
      <c r="KKU12" s="234"/>
      <c r="KKV12" s="234"/>
      <c r="KKW12" s="234"/>
      <c r="KKX12" s="234"/>
      <c r="KKY12" s="234"/>
      <c r="KKZ12" s="234"/>
      <c r="KLA12" s="234"/>
      <c r="KLB12" s="234"/>
      <c r="KLC12" s="234"/>
      <c r="KLD12" s="234"/>
      <c r="KLE12" s="234"/>
      <c r="KLF12" s="234"/>
      <c r="KLG12" s="234"/>
      <c r="KLH12" s="234"/>
      <c r="KLI12" s="234"/>
      <c r="KLJ12" s="234"/>
      <c r="KLK12" s="234"/>
      <c r="KLL12" s="234"/>
      <c r="KLM12" s="234"/>
      <c r="KLN12" s="234"/>
      <c r="KLO12" s="234"/>
      <c r="KLP12" s="234"/>
      <c r="KLQ12" s="234"/>
      <c r="KLR12" s="234"/>
      <c r="KLS12" s="234"/>
      <c r="KLT12" s="234"/>
      <c r="KLU12" s="234"/>
      <c r="KLV12" s="234"/>
      <c r="KLW12" s="234"/>
      <c r="KLX12" s="234"/>
      <c r="KLY12" s="234"/>
      <c r="KLZ12" s="234"/>
      <c r="KMA12" s="234"/>
      <c r="KMB12" s="234"/>
      <c r="KMC12" s="234"/>
      <c r="KMD12" s="234"/>
      <c r="KME12" s="234"/>
      <c r="KMF12" s="234"/>
      <c r="KMG12" s="234"/>
      <c r="KMH12" s="234"/>
      <c r="KMI12" s="234"/>
      <c r="KMJ12" s="234"/>
      <c r="KMK12" s="234"/>
      <c r="KML12" s="234"/>
      <c r="KMM12" s="234"/>
      <c r="KMN12" s="234"/>
      <c r="KMO12" s="234"/>
      <c r="KMP12" s="234"/>
      <c r="KMQ12" s="234"/>
      <c r="KMR12" s="234"/>
      <c r="KMS12" s="234"/>
      <c r="KMT12" s="234"/>
      <c r="KMU12" s="234"/>
      <c r="KMV12" s="234"/>
      <c r="KMW12" s="234"/>
      <c r="KMX12" s="234"/>
      <c r="KMY12" s="234"/>
      <c r="KMZ12" s="234"/>
      <c r="KNA12" s="234"/>
      <c r="KNB12" s="234"/>
      <c r="KNC12" s="234"/>
      <c r="KND12" s="234"/>
      <c r="KNE12" s="234"/>
      <c r="KNF12" s="234"/>
      <c r="KNG12" s="234"/>
      <c r="KNH12" s="234"/>
      <c r="KNI12" s="234"/>
      <c r="KNJ12" s="234"/>
      <c r="KNK12" s="234"/>
      <c r="KNL12" s="234"/>
      <c r="KNM12" s="234"/>
      <c r="KNN12" s="234"/>
      <c r="KNO12" s="234"/>
      <c r="KNP12" s="234"/>
      <c r="KNQ12" s="234"/>
      <c r="KNR12" s="234"/>
      <c r="KNS12" s="234"/>
      <c r="KNT12" s="234"/>
      <c r="KNU12" s="234"/>
      <c r="KNV12" s="234"/>
      <c r="KNW12" s="234"/>
      <c r="KNX12" s="234"/>
      <c r="KNY12" s="234"/>
      <c r="KNZ12" s="234"/>
      <c r="KOA12" s="234"/>
      <c r="KOB12" s="234"/>
      <c r="KOC12" s="234"/>
      <c r="KOD12" s="234"/>
      <c r="KOE12" s="234"/>
      <c r="KOF12" s="234"/>
      <c r="KOG12" s="234"/>
      <c r="KOH12" s="234"/>
      <c r="KOI12" s="234"/>
      <c r="KOJ12" s="234"/>
      <c r="KOK12" s="234"/>
      <c r="KOL12" s="234"/>
      <c r="KOM12" s="234"/>
      <c r="KON12" s="234"/>
      <c r="KOO12" s="234"/>
      <c r="KOP12" s="234"/>
      <c r="KOQ12" s="234"/>
      <c r="KOR12" s="234"/>
      <c r="KOS12" s="234"/>
      <c r="KOT12" s="234"/>
      <c r="KOU12" s="234"/>
      <c r="KOV12" s="234"/>
      <c r="KOW12" s="234"/>
      <c r="KOX12" s="234"/>
      <c r="KOY12" s="234"/>
      <c r="KOZ12" s="234"/>
      <c r="KPA12" s="234"/>
      <c r="KPB12" s="234"/>
      <c r="KPC12" s="234"/>
      <c r="KPD12" s="234"/>
      <c r="KPE12" s="234"/>
      <c r="KPF12" s="234"/>
      <c r="KPG12" s="234"/>
      <c r="KPH12" s="234"/>
      <c r="KPI12" s="234"/>
      <c r="KPJ12" s="234"/>
      <c r="KPK12" s="234"/>
      <c r="KPL12" s="234"/>
      <c r="KPM12" s="234"/>
      <c r="KPN12" s="234"/>
      <c r="KPO12" s="234"/>
      <c r="KPP12" s="234"/>
      <c r="KPQ12" s="234"/>
      <c r="KPR12" s="234"/>
      <c r="KPS12" s="234"/>
      <c r="KPT12" s="234"/>
      <c r="KPU12" s="234"/>
      <c r="KPV12" s="234"/>
      <c r="KPW12" s="234"/>
      <c r="KPX12" s="234"/>
      <c r="KPY12" s="234"/>
      <c r="KPZ12" s="234"/>
      <c r="KQA12" s="234"/>
      <c r="KQB12" s="234"/>
      <c r="KQC12" s="234"/>
      <c r="KQD12" s="234"/>
      <c r="KQE12" s="234"/>
      <c r="KQF12" s="234"/>
      <c r="KQG12" s="234"/>
      <c r="KQH12" s="234"/>
      <c r="KQI12" s="234"/>
      <c r="KQJ12" s="234"/>
      <c r="KQK12" s="234"/>
      <c r="KQL12" s="234"/>
      <c r="KQM12" s="234"/>
      <c r="KQN12" s="234"/>
      <c r="KQO12" s="234"/>
      <c r="KQP12" s="234"/>
      <c r="KQQ12" s="234"/>
      <c r="KQR12" s="234"/>
      <c r="KQS12" s="234"/>
      <c r="KQT12" s="234"/>
      <c r="KQU12" s="234"/>
      <c r="KQV12" s="234"/>
      <c r="KQW12" s="234"/>
      <c r="KQX12" s="234"/>
      <c r="KQY12" s="234"/>
      <c r="KQZ12" s="234"/>
      <c r="KRA12" s="234"/>
      <c r="KRB12" s="234"/>
      <c r="KRC12" s="234"/>
      <c r="KRD12" s="234"/>
      <c r="KRE12" s="234"/>
      <c r="KRF12" s="234"/>
      <c r="KRG12" s="234"/>
      <c r="KRH12" s="234"/>
      <c r="KRI12" s="234"/>
      <c r="KRJ12" s="234"/>
      <c r="KRK12" s="234"/>
      <c r="KRL12" s="234"/>
      <c r="KRM12" s="234"/>
      <c r="KRN12" s="234"/>
      <c r="KRO12" s="234"/>
      <c r="KRP12" s="234"/>
      <c r="KRQ12" s="234"/>
      <c r="KRR12" s="234"/>
      <c r="KRS12" s="234"/>
      <c r="KRT12" s="234"/>
      <c r="KRU12" s="234"/>
      <c r="KRV12" s="234"/>
      <c r="KRW12" s="234"/>
      <c r="KRX12" s="234"/>
      <c r="KRY12" s="234"/>
      <c r="KRZ12" s="234"/>
      <c r="KSA12" s="234"/>
      <c r="KSB12" s="234"/>
      <c r="KSC12" s="234"/>
      <c r="KSD12" s="234"/>
      <c r="KSE12" s="234"/>
      <c r="KSF12" s="234"/>
      <c r="KSG12" s="234"/>
      <c r="KSH12" s="234"/>
      <c r="KSI12" s="234"/>
      <c r="KSJ12" s="234"/>
      <c r="KSK12" s="234"/>
      <c r="KSL12" s="234"/>
      <c r="KSM12" s="234"/>
      <c r="KSN12" s="234"/>
      <c r="KSO12" s="234"/>
      <c r="KSP12" s="234"/>
      <c r="KSQ12" s="234"/>
      <c r="KSR12" s="234"/>
      <c r="KSS12" s="234"/>
      <c r="KST12" s="234"/>
      <c r="KSU12" s="234"/>
      <c r="KSV12" s="234"/>
      <c r="KSW12" s="234"/>
      <c r="KSX12" s="234"/>
      <c r="KSY12" s="234"/>
      <c r="KSZ12" s="234"/>
      <c r="KTA12" s="234"/>
      <c r="KTB12" s="234"/>
      <c r="KTC12" s="234"/>
      <c r="KTD12" s="234"/>
      <c r="KTE12" s="234"/>
      <c r="KTF12" s="234"/>
      <c r="KTG12" s="234"/>
      <c r="KTH12" s="234"/>
      <c r="KTI12" s="234"/>
      <c r="KTJ12" s="234"/>
      <c r="KTK12" s="234"/>
      <c r="KTL12" s="234"/>
      <c r="KTM12" s="234"/>
      <c r="KTN12" s="234"/>
      <c r="KTO12" s="234"/>
      <c r="KTP12" s="234"/>
      <c r="KTQ12" s="234"/>
      <c r="KTR12" s="234"/>
      <c r="KTS12" s="234"/>
      <c r="KTT12" s="234"/>
      <c r="KTU12" s="234"/>
      <c r="KTV12" s="234"/>
      <c r="KTW12" s="234"/>
      <c r="KTX12" s="234"/>
      <c r="KTY12" s="234"/>
      <c r="KTZ12" s="234"/>
      <c r="KUA12" s="234"/>
      <c r="KUB12" s="234"/>
      <c r="KUC12" s="234"/>
      <c r="KUD12" s="234"/>
      <c r="KUE12" s="234"/>
      <c r="KUF12" s="234"/>
      <c r="KUG12" s="234"/>
      <c r="KUH12" s="234"/>
      <c r="KUI12" s="234"/>
      <c r="KUJ12" s="234"/>
      <c r="KUK12" s="234"/>
      <c r="KUL12" s="234"/>
      <c r="KUM12" s="234"/>
      <c r="KUN12" s="234"/>
      <c r="KUO12" s="234"/>
      <c r="KUP12" s="234"/>
      <c r="KUQ12" s="234"/>
      <c r="KUR12" s="234"/>
      <c r="KUS12" s="234"/>
      <c r="KUT12" s="234"/>
      <c r="KUU12" s="234"/>
      <c r="KUV12" s="234"/>
      <c r="KUW12" s="234"/>
      <c r="KUX12" s="234"/>
      <c r="KUY12" s="234"/>
      <c r="KUZ12" s="234"/>
      <c r="KVA12" s="234"/>
      <c r="KVB12" s="234"/>
      <c r="KVC12" s="234"/>
      <c r="KVD12" s="234"/>
      <c r="KVE12" s="234"/>
      <c r="KVF12" s="234"/>
      <c r="KVG12" s="234"/>
      <c r="KVH12" s="234"/>
      <c r="KVI12" s="234"/>
      <c r="KVJ12" s="234"/>
      <c r="KVK12" s="234"/>
      <c r="KVL12" s="234"/>
      <c r="KVM12" s="234"/>
      <c r="KVN12" s="234"/>
      <c r="KVO12" s="234"/>
      <c r="KVP12" s="234"/>
      <c r="KVQ12" s="234"/>
      <c r="KVR12" s="234"/>
      <c r="KVS12" s="234"/>
      <c r="KVT12" s="234"/>
      <c r="KVU12" s="234"/>
      <c r="KVV12" s="234"/>
      <c r="KVW12" s="234"/>
      <c r="KVX12" s="234"/>
      <c r="KVY12" s="234"/>
      <c r="KVZ12" s="234"/>
      <c r="KWA12" s="234"/>
      <c r="KWB12" s="234"/>
      <c r="KWC12" s="234"/>
      <c r="KWD12" s="234"/>
      <c r="KWE12" s="234"/>
      <c r="KWF12" s="234"/>
      <c r="KWG12" s="234"/>
      <c r="KWH12" s="234"/>
      <c r="KWI12" s="234"/>
      <c r="KWJ12" s="234"/>
      <c r="KWK12" s="234"/>
      <c r="KWL12" s="234"/>
      <c r="KWM12" s="234"/>
      <c r="KWN12" s="234"/>
      <c r="KWO12" s="234"/>
      <c r="KWP12" s="234"/>
      <c r="KWQ12" s="234"/>
      <c r="KWR12" s="234"/>
      <c r="KWS12" s="234"/>
      <c r="KWT12" s="234"/>
      <c r="KWU12" s="234"/>
      <c r="KWV12" s="234"/>
      <c r="KWW12" s="234"/>
      <c r="KWX12" s="234"/>
      <c r="KWY12" s="234"/>
      <c r="KWZ12" s="234"/>
      <c r="KXA12" s="234"/>
      <c r="KXB12" s="234"/>
      <c r="KXC12" s="234"/>
      <c r="KXD12" s="234"/>
      <c r="KXE12" s="234"/>
      <c r="KXF12" s="234"/>
      <c r="KXG12" s="234"/>
      <c r="KXH12" s="234"/>
      <c r="KXI12" s="234"/>
      <c r="KXJ12" s="234"/>
      <c r="KXK12" s="234"/>
      <c r="KXL12" s="234"/>
      <c r="KXM12" s="234"/>
      <c r="KXN12" s="234"/>
      <c r="KXO12" s="234"/>
      <c r="KXP12" s="234"/>
      <c r="KXQ12" s="234"/>
      <c r="KXR12" s="234"/>
      <c r="KXS12" s="234"/>
      <c r="KXT12" s="234"/>
      <c r="KXU12" s="234"/>
      <c r="KXV12" s="234"/>
      <c r="KXW12" s="234"/>
      <c r="KXX12" s="234"/>
      <c r="KXY12" s="234"/>
      <c r="KXZ12" s="234"/>
      <c r="KYA12" s="234"/>
      <c r="KYB12" s="234"/>
      <c r="KYC12" s="234"/>
      <c r="KYD12" s="234"/>
      <c r="KYE12" s="234"/>
      <c r="KYF12" s="234"/>
      <c r="KYG12" s="234"/>
      <c r="KYH12" s="234"/>
      <c r="KYI12" s="234"/>
      <c r="KYJ12" s="234"/>
      <c r="KYK12" s="234"/>
      <c r="KYL12" s="234"/>
      <c r="KYM12" s="234"/>
      <c r="KYN12" s="234"/>
      <c r="KYO12" s="234"/>
      <c r="KYP12" s="234"/>
      <c r="KYQ12" s="234"/>
      <c r="KYR12" s="234"/>
      <c r="KYS12" s="234"/>
      <c r="KYT12" s="234"/>
      <c r="KYU12" s="234"/>
      <c r="KYV12" s="234"/>
      <c r="KYW12" s="234"/>
      <c r="KYX12" s="234"/>
      <c r="KYY12" s="234"/>
      <c r="KYZ12" s="234"/>
      <c r="KZA12" s="234"/>
      <c r="KZB12" s="234"/>
      <c r="KZC12" s="234"/>
      <c r="KZD12" s="234"/>
      <c r="KZE12" s="234"/>
      <c r="KZF12" s="234"/>
      <c r="KZG12" s="234"/>
      <c r="KZH12" s="234"/>
      <c r="KZI12" s="234"/>
      <c r="KZJ12" s="234"/>
      <c r="KZK12" s="234"/>
      <c r="KZL12" s="234"/>
      <c r="KZM12" s="234"/>
      <c r="KZN12" s="234"/>
      <c r="KZO12" s="234"/>
      <c r="KZP12" s="234"/>
      <c r="KZQ12" s="234"/>
      <c r="KZR12" s="234"/>
      <c r="KZS12" s="234"/>
      <c r="KZT12" s="234"/>
      <c r="KZU12" s="234"/>
      <c r="KZV12" s="234"/>
      <c r="KZW12" s="234"/>
      <c r="KZX12" s="234"/>
      <c r="KZY12" s="234"/>
      <c r="KZZ12" s="234"/>
      <c r="LAA12" s="234"/>
      <c r="LAB12" s="234"/>
      <c r="LAC12" s="234"/>
      <c r="LAD12" s="234"/>
      <c r="LAE12" s="234"/>
      <c r="LAF12" s="234"/>
      <c r="LAG12" s="234"/>
      <c r="LAH12" s="234"/>
      <c r="LAI12" s="234"/>
      <c r="LAJ12" s="234"/>
      <c r="LAK12" s="234"/>
      <c r="LAL12" s="234"/>
      <c r="LAM12" s="234"/>
      <c r="LAN12" s="234"/>
      <c r="LAO12" s="234"/>
      <c r="LAP12" s="234"/>
      <c r="LAQ12" s="234"/>
      <c r="LAR12" s="234"/>
      <c r="LAS12" s="234"/>
      <c r="LAT12" s="234"/>
      <c r="LAU12" s="234"/>
      <c r="LAV12" s="234"/>
      <c r="LAW12" s="234"/>
      <c r="LAX12" s="234"/>
      <c r="LAY12" s="234"/>
      <c r="LAZ12" s="234"/>
      <c r="LBA12" s="234"/>
      <c r="LBB12" s="234"/>
      <c r="LBC12" s="234"/>
      <c r="LBD12" s="234"/>
      <c r="LBE12" s="234"/>
      <c r="LBF12" s="234"/>
      <c r="LBG12" s="234"/>
      <c r="LBH12" s="234"/>
      <c r="LBI12" s="234"/>
      <c r="LBJ12" s="234"/>
      <c r="LBK12" s="234"/>
      <c r="LBL12" s="234"/>
      <c r="LBM12" s="234"/>
      <c r="LBN12" s="234"/>
      <c r="LBO12" s="234"/>
      <c r="LBP12" s="234"/>
      <c r="LBQ12" s="234"/>
      <c r="LBR12" s="234"/>
      <c r="LBS12" s="234"/>
      <c r="LBT12" s="234"/>
      <c r="LBU12" s="234"/>
      <c r="LBV12" s="234"/>
      <c r="LBW12" s="234"/>
      <c r="LBX12" s="234"/>
      <c r="LBY12" s="234"/>
      <c r="LBZ12" s="234"/>
      <c r="LCA12" s="234"/>
      <c r="LCB12" s="234"/>
      <c r="LCC12" s="234"/>
      <c r="LCD12" s="234"/>
      <c r="LCE12" s="234"/>
      <c r="LCF12" s="234"/>
      <c r="LCG12" s="234"/>
      <c r="LCH12" s="234"/>
      <c r="LCI12" s="234"/>
      <c r="LCJ12" s="234"/>
      <c r="LCK12" s="234"/>
      <c r="LCL12" s="234"/>
      <c r="LCM12" s="234"/>
      <c r="LCN12" s="234"/>
      <c r="LCO12" s="234"/>
      <c r="LCP12" s="234"/>
      <c r="LCQ12" s="234"/>
      <c r="LCR12" s="234"/>
      <c r="LCS12" s="234"/>
      <c r="LCT12" s="234"/>
      <c r="LCU12" s="234"/>
      <c r="LCV12" s="234"/>
      <c r="LCW12" s="234"/>
      <c r="LCX12" s="234"/>
      <c r="LCY12" s="234"/>
      <c r="LCZ12" s="234"/>
      <c r="LDA12" s="234"/>
      <c r="LDB12" s="234"/>
      <c r="LDC12" s="234"/>
      <c r="LDD12" s="234"/>
      <c r="LDE12" s="234"/>
      <c r="LDF12" s="234"/>
      <c r="LDG12" s="234"/>
      <c r="LDH12" s="234"/>
      <c r="LDI12" s="234"/>
      <c r="LDJ12" s="234"/>
      <c r="LDK12" s="234"/>
      <c r="LDL12" s="234"/>
      <c r="LDM12" s="234"/>
      <c r="LDN12" s="234"/>
      <c r="LDO12" s="234"/>
      <c r="LDP12" s="234"/>
      <c r="LDQ12" s="234"/>
      <c r="LDR12" s="234"/>
      <c r="LDS12" s="234"/>
      <c r="LDT12" s="234"/>
      <c r="LDU12" s="234"/>
      <c r="LDV12" s="234"/>
      <c r="LDW12" s="234"/>
      <c r="LDX12" s="234"/>
      <c r="LDY12" s="234"/>
      <c r="LDZ12" s="234"/>
      <c r="LEA12" s="234"/>
      <c r="LEB12" s="234"/>
      <c r="LEC12" s="234"/>
      <c r="LED12" s="234"/>
      <c r="LEE12" s="234"/>
      <c r="LEF12" s="234"/>
      <c r="LEG12" s="234"/>
      <c r="LEH12" s="234"/>
      <c r="LEI12" s="234"/>
      <c r="LEJ12" s="234"/>
      <c r="LEK12" s="234"/>
      <c r="LEL12" s="234"/>
      <c r="LEM12" s="234"/>
      <c r="LEN12" s="234"/>
      <c r="LEO12" s="234"/>
      <c r="LEP12" s="234"/>
      <c r="LEQ12" s="234"/>
      <c r="LER12" s="234"/>
      <c r="LES12" s="234"/>
      <c r="LET12" s="234"/>
      <c r="LEU12" s="234"/>
      <c r="LEV12" s="234"/>
      <c r="LEW12" s="234"/>
      <c r="LEX12" s="234"/>
      <c r="LEY12" s="234"/>
      <c r="LEZ12" s="234"/>
      <c r="LFA12" s="234"/>
      <c r="LFB12" s="234"/>
      <c r="LFC12" s="234"/>
      <c r="LFD12" s="234"/>
      <c r="LFE12" s="234"/>
      <c r="LFF12" s="234"/>
      <c r="LFG12" s="234"/>
      <c r="LFH12" s="234"/>
      <c r="LFI12" s="234"/>
      <c r="LFJ12" s="234"/>
      <c r="LFK12" s="234"/>
      <c r="LFL12" s="234"/>
      <c r="LFM12" s="234"/>
      <c r="LFN12" s="234"/>
      <c r="LFO12" s="234"/>
      <c r="LFP12" s="234"/>
      <c r="LFQ12" s="234"/>
      <c r="LFR12" s="234"/>
      <c r="LFS12" s="234"/>
      <c r="LFT12" s="234"/>
      <c r="LFU12" s="234"/>
      <c r="LFV12" s="234"/>
      <c r="LFW12" s="234"/>
      <c r="LFX12" s="234"/>
      <c r="LFY12" s="234"/>
      <c r="LFZ12" s="234"/>
      <c r="LGA12" s="234"/>
      <c r="LGB12" s="234"/>
      <c r="LGC12" s="234"/>
      <c r="LGD12" s="234"/>
      <c r="LGE12" s="234"/>
      <c r="LGF12" s="234"/>
      <c r="LGG12" s="234"/>
      <c r="LGH12" s="234"/>
      <c r="LGI12" s="234"/>
      <c r="LGJ12" s="234"/>
      <c r="LGK12" s="234"/>
      <c r="LGL12" s="234"/>
      <c r="LGM12" s="234"/>
      <c r="LGN12" s="234"/>
      <c r="LGO12" s="234"/>
      <c r="LGP12" s="234"/>
      <c r="LGQ12" s="234"/>
      <c r="LGR12" s="234"/>
      <c r="LGS12" s="234"/>
      <c r="LGT12" s="234"/>
      <c r="LGU12" s="234"/>
      <c r="LGV12" s="234"/>
      <c r="LGW12" s="234"/>
      <c r="LGX12" s="234"/>
      <c r="LGY12" s="234"/>
      <c r="LGZ12" s="234"/>
      <c r="LHA12" s="234"/>
      <c r="LHB12" s="234"/>
      <c r="LHC12" s="234"/>
      <c r="LHD12" s="234"/>
      <c r="LHE12" s="234"/>
      <c r="LHF12" s="234"/>
      <c r="LHG12" s="234"/>
      <c r="LHH12" s="234"/>
      <c r="LHI12" s="234"/>
      <c r="LHJ12" s="234"/>
      <c r="LHK12" s="234"/>
      <c r="LHL12" s="234"/>
      <c r="LHM12" s="234"/>
      <c r="LHN12" s="234"/>
      <c r="LHO12" s="234"/>
      <c r="LHP12" s="234"/>
      <c r="LHQ12" s="234"/>
      <c r="LHR12" s="234"/>
      <c r="LHS12" s="234"/>
      <c r="LHT12" s="234"/>
      <c r="LHU12" s="234"/>
      <c r="LHV12" s="234"/>
      <c r="LHW12" s="234"/>
      <c r="LHX12" s="234"/>
      <c r="LHY12" s="234"/>
      <c r="LHZ12" s="234"/>
      <c r="LIA12" s="234"/>
      <c r="LIB12" s="234"/>
      <c r="LIC12" s="234"/>
      <c r="LID12" s="234"/>
      <c r="LIE12" s="234"/>
      <c r="LIF12" s="234"/>
      <c r="LIG12" s="234"/>
      <c r="LIH12" s="234"/>
      <c r="LII12" s="234"/>
      <c r="LIJ12" s="234"/>
      <c r="LIK12" s="234"/>
      <c r="LIL12" s="234"/>
      <c r="LIM12" s="234"/>
      <c r="LIN12" s="234"/>
      <c r="LIO12" s="234"/>
      <c r="LIP12" s="234"/>
      <c r="LIQ12" s="234"/>
      <c r="LIR12" s="234"/>
      <c r="LIS12" s="234"/>
      <c r="LIT12" s="234"/>
      <c r="LIU12" s="234"/>
      <c r="LIV12" s="234"/>
      <c r="LIW12" s="234"/>
      <c r="LIX12" s="234"/>
      <c r="LIY12" s="234"/>
      <c r="LIZ12" s="234"/>
      <c r="LJA12" s="234"/>
      <c r="LJB12" s="234"/>
      <c r="LJC12" s="234"/>
      <c r="LJD12" s="234"/>
      <c r="LJE12" s="234"/>
      <c r="LJF12" s="234"/>
      <c r="LJG12" s="234"/>
      <c r="LJH12" s="234"/>
      <c r="LJI12" s="234"/>
      <c r="LJJ12" s="234"/>
      <c r="LJK12" s="234"/>
      <c r="LJL12" s="234"/>
      <c r="LJM12" s="234"/>
      <c r="LJN12" s="234"/>
      <c r="LJO12" s="234"/>
      <c r="LJP12" s="234"/>
      <c r="LJQ12" s="234"/>
      <c r="LJR12" s="234"/>
      <c r="LJS12" s="234"/>
      <c r="LJT12" s="234"/>
      <c r="LJU12" s="234"/>
      <c r="LJV12" s="234"/>
      <c r="LJW12" s="234"/>
      <c r="LJX12" s="234"/>
      <c r="LJY12" s="234"/>
      <c r="LJZ12" s="234"/>
      <c r="LKA12" s="234"/>
      <c r="LKB12" s="234"/>
      <c r="LKC12" s="234"/>
      <c r="LKD12" s="234"/>
      <c r="LKE12" s="234"/>
      <c r="LKF12" s="234"/>
      <c r="LKG12" s="234"/>
      <c r="LKH12" s="234"/>
      <c r="LKI12" s="234"/>
      <c r="LKJ12" s="234"/>
      <c r="LKK12" s="234"/>
      <c r="LKL12" s="234"/>
      <c r="LKM12" s="234"/>
      <c r="LKN12" s="234"/>
      <c r="LKO12" s="234"/>
      <c r="LKP12" s="234"/>
      <c r="LKQ12" s="234"/>
      <c r="LKR12" s="234"/>
      <c r="LKS12" s="234"/>
      <c r="LKT12" s="234"/>
      <c r="LKU12" s="234"/>
      <c r="LKV12" s="234"/>
      <c r="LKW12" s="234"/>
      <c r="LKX12" s="234"/>
      <c r="LKY12" s="234"/>
      <c r="LKZ12" s="234"/>
      <c r="LLA12" s="234"/>
      <c r="LLB12" s="234"/>
      <c r="LLC12" s="234"/>
      <c r="LLD12" s="234"/>
      <c r="LLE12" s="234"/>
      <c r="LLF12" s="234"/>
      <c r="LLG12" s="234"/>
      <c r="LLH12" s="234"/>
      <c r="LLI12" s="234"/>
      <c r="LLJ12" s="234"/>
      <c r="LLK12" s="234"/>
      <c r="LLL12" s="234"/>
      <c r="LLM12" s="234"/>
      <c r="LLN12" s="234"/>
      <c r="LLO12" s="234"/>
      <c r="LLP12" s="234"/>
      <c r="LLQ12" s="234"/>
      <c r="LLR12" s="234"/>
      <c r="LLS12" s="234"/>
      <c r="LLT12" s="234"/>
      <c r="LLU12" s="234"/>
      <c r="LLV12" s="234"/>
      <c r="LLW12" s="234"/>
      <c r="LLX12" s="234"/>
      <c r="LLY12" s="234"/>
      <c r="LLZ12" s="234"/>
      <c r="LMA12" s="234"/>
      <c r="LMB12" s="234"/>
      <c r="LMC12" s="234"/>
      <c r="LMD12" s="234"/>
      <c r="LME12" s="234"/>
      <c r="LMF12" s="234"/>
      <c r="LMG12" s="234"/>
      <c r="LMH12" s="234"/>
      <c r="LMI12" s="234"/>
      <c r="LMJ12" s="234"/>
      <c r="LMK12" s="234"/>
      <c r="LML12" s="234"/>
      <c r="LMM12" s="234"/>
      <c r="LMN12" s="234"/>
      <c r="LMO12" s="234"/>
      <c r="LMP12" s="234"/>
      <c r="LMQ12" s="234"/>
      <c r="LMR12" s="234"/>
      <c r="LMS12" s="234"/>
      <c r="LMT12" s="234"/>
      <c r="LMU12" s="234"/>
      <c r="LMV12" s="234"/>
      <c r="LMW12" s="234"/>
      <c r="LMX12" s="234"/>
      <c r="LMY12" s="234"/>
      <c r="LMZ12" s="234"/>
      <c r="LNA12" s="234"/>
      <c r="LNB12" s="234"/>
      <c r="LNC12" s="234"/>
      <c r="LND12" s="234"/>
      <c r="LNE12" s="234"/>
      <c r="LNF12" s="234"/>
      <c r="LNG12" s="234"/>
      <c r="LNH12" s="234"/>
      <c r="LNI12" s="234"/>
      <c r="LNJ12" s="234"/>
      <c r="LNK12" s="234"/>
      <c r="LNL12" s="234"/>
      <c r="LNM12" s="234"/>
      <c r="LNN12" s="234"/>
      <c r="LNO12" s="234"/>
      <c r="LNP12" s="234"/>
      <c r="LNQ12" s="234"/>
      <c r="LNR12" s="234"/>
      <c r="LNS12" s="234"/>
      <c r="LNT12" s="234"/>
      <c r="LNU12" s="234"/>
      <c r="LNV12" s="234"/>
      <c r="LNW12" s="234"/>
      <c r="LNX12" s="234"/>
      <c r="LNY12" s="234"/>
      <c r="LNZ12" s="234"/>
      <c r="LOA12" s="234"/>
      <c r="LOB12" s="234"/>
      <c r="LOC12" s="234"/>
      <c r="LOD12" s="234"/>
      <c r="LOE12" s="234"/>
      <c r="LOF12" s="234"/>
      <c r="LOG12" s="234"/>
      <c r="LOH12" s="234"/>
      <c r="LOI12" s="234"/>
      <c r="LOJ12" s="234"/>
      <c r="LOK12" s="234"/>
      <c r="LOL12" s="234"/>
      <c r="LOM12" s="234"/>
      <c r="LON12" s="234"/>
      <c r="LOO12" s="234"/>
      <c r="LOP12" s="234"/>
      <c r="LOQ12" s="234"/>
      <c r="LOR12" s="234"/>
      <c r="LOS12" s="234"/>
      <c r="LOT12" s="234"/>
      <c r="LOU12" s="234"/>
      <c r="LOV12" s="234"/>
      <c r="LOW12" s="234"/>
      <c r="LOX12" s="234"/>
      <c r="LOY12" s="234"/>
      <c r="LOZ12" s="234"/>
      <c r="LPA12" s="234"/>
      <c r="LPB12" s="234"/>
      <c r="LPC12" s="234"/>
      <c r="LPD12" s="234"/>
      <c r="LPE12" s="234"/>
      <c r="LPF12" s="234"/>
      <c r="LPG12" s="234"/>
      <c r="LPH12" s="234"/>
      <c r="LPI12" s="234"/>
      <c r="LPJ12" s="234"/>
      <c r="LPK12" s="234"/>
      <c r="LPL12" s="234"/>
      <c r="LPM12" s="234"/>
      <c r="LPN12" s="234"/>
      <c r="LPO12" s="234"/>
      <c r="LPP12" s="234"/>
      <c r="LPQ12" s="234"/>
      <c r="LPR12" s="234"/>
      <c r="LPS12" s="234"/>
      <c r="LPT12" s="234"/>
      <c r="LPU12" s="234"/>
      <c r="LPV12" s="234"/>
      <c r="LPW12" s="234"/>
      <c r="LPX12" s="234"/>
      <c r="LPY12" s="234"/>
      <c r="LPZ12" s="234"/>
      <c r="LQA12" s="234"/>
      <c r="LQB12" s="234"/>
      <c r="LQC12" s="234"/>
      <c r="LQD12" s="234"/>
      <c r="LQE12" s="234"/>
      <c r="LQF12" s="234"/>
      <c r="LQG12" s="234"/>
      <c r="LQH12" s="234"/>
      <c r="LQI12" s="234"/>
      <c r="LQJ12" s="234"/>
      <c r="LQK12" s="234"/>
      <c r="LQL12" s="234"/>
      <c r="LQM12" s="234"/>
      <c r="LQN12" s="234"/>
      <c r="LQO12" s="234"/>
      <c r="LQP12" s="234"/>
      <c r="LQQ12" s="234"/>
      <c r="LQR12" s="234"/>
      <c r="LQS12" s="234"/>
      <c r="LQT12" s="234"/>
      <c r="LQU12" s="234"/>
      <c r="LQV12" s="234"/>
      <c r="LQW12" s="234"/>
      <c r="LQX12" s="234"/>
      <c r="LQY12" s="234"/>
      <c r="LQZ12" s="234"/>
      <c r="LRA12" s="234"/>
      <c r="LRB12" s="234"/>
      <c r="LRC12" s="234"/>
      <c r="LRD12" s="234"/>
      <c r="LRE12" s="234"/>
      <c r="LRF12" s="234"/>
      <c r="LRG12" s="234"/>
      <c r="LRH12" s="234"/>
      <c r="LRI12" s="234"/>
      <c r="LRJ12" s="234"/>
      <c r="LRK12" s="234"/>
      <c r="LRL12" s="234"/>
      <c r="LRM12" s="234"/>
      <c r="LRN12" s="234"/>
      <c r="LRO12" s="234"/>
      <c r="LRP12" s="234"/>
      <c r="LRQ12" s="234"/>
      <c r="LRR12" s="234"/>
      <c r="LRS12" s="234"/>
      <c r="LRT12" s="234"/>
      <c r="LRU12" s="234"/>
      <c r="LRV12" s="234"/>
      <c r="LRW12" s="234"/>
      <c r="LRX12" s="234"/>
      <c r="LRY12" s="234"/>
      <c r="LRZ12" s="234"/>
      <c r="LSA12" s="234"/>
      <c r="LSB12" s="234"/>
      <c r="LSC12" s="234"/>
      <c r="LSD12" s="234"/>
      <c r="LSE12" s="234"/>
      <c r="LSF12" s="234"/>
      <c r="LSG12" s="234"/>
      <c r="LSH12" s="234"/>
      <c r="LSI12" s="234"/>
      <c r="LSJ12" s="234"/>
      <c r="LSK12" s="234"/>
      <c r="LSL12" s="234"/>
      <c r="LSM12" s="234"/>
      <c r="LSN12" s="234"/>
      <c r="LSO12" s="234"/>
      <c r="LSP12" s="234"/>
      <c r="LSQ12" s="234"/>
      <c r="LSR12" s="234"/>
      <c r="LSS12" s="234"/>
      <c r="LST12" s="234"/>
      <c r="LSU12" s="234"/>
      <c r="LSV12" s="234"/>
      <c r="LSW12" s="234"/>
      <c r="LSX12" s="234"/>
      <c r="LSY12" s="234"/>
      <c r="LSZ12" s="234"/>
      <c r="LTA12" s="234"/>
      <c r="LTB12" s="234"/>
      <c r="LTC12" s="234"/>
      <c r="LTD12" s="234"/>
      <c r="LTE12" s="234"/>
      <c r="LTF12" s="234"/>
      <c r="LTG12" s="234"/>
      <c r="LTH12" s="234"/>
      <c r="LTI12" s="234"/>
      <c r="LTJ12" s="234"/>
      <c r="LTK12" s="234"/>
      <c r="LTL12" s="234"/>
      <c r="LTM12" s="234"/>
      <c r="LTN12" s="234"/>
      <c r="LTO12" s="234"/>
      <c r="LTP12" s="234"/>
      <c r="LTQ12" s="234"/>
      <c r="LTR12" s="234"/>
      <c r="LTS12" s="234"/>
      <c r="LTT12" s="234"/>
      <c r="LTU12" s="234"/>
      <c r="LTV12" s="234"/>
      <c r="LTW12" s="234"/>
      <c r="LTX12" s="234"/>
      <c r="LTY12" s="234"/>
      <c r="LTZ12" s="234"/>
      <c r="LUA12" s="234"/>
      <c r="LUB12" s="234"/>
      <c r="LUC12" s="234"/>
      <c r="LUD12" s="234"/>
      <c r="LUE12" s="234"/>
      <c r="LUF12" s="234"/>
      <c r="LUG12" s="234"/>
      <c r="LUH12" s="234"/>
      <c r="LUI12" s="234"/>
      <c r="LUJ12" s="234"/>
      <c r="LUK12" s="234"/>
      <c r="LUL12" s="234"/>
      <c r="LUM12" s="234"/>
      <c r="LUN12" s="234"/>
      <c r="LUO12" s="234"/>
      <c r="LUP12" s="234"/>
      <c r="LUQ12" s="234"/>
      <c r="LUR12" s="234"/>
      <c r="LUS12" s="234"/>
      <c r="LUT12" s="234"/>
      <c r="LUU12" s="234"/>
      <c r="LUV12" s="234"/>
      <c r="LUW12" s="234"/>
      <c r="LUX12" s="234"/>
      <c r="LUY12" s="234"/>
      <c r="LUZ12" s="234"/>
      <c r="LVA12" s="234"/>
      <c r="LVB12" s="234"/>
      <c r="LVC12" s="234"/>
      <c r="LVD12" s="234"/>
      <c r="LVE12" s="234"/>
      <c r="LVF12" s="234"/>
      <c r="LVG12" s="234"/>
      <c r="LVH12" s="234"/>
      <c r="LVI12" s="234"/>
      <c r="LVJ12" s="234"/>
      <c r="LVK12" s="234"/>
      <c r="LVL12" s="234"/>
      <c r="LVM12" s="234"/>
      <c r="LVN12" s="234"/>
      <c r="LVO12" s="234"/>
      <c r="LVP12" s="234"/>
      <c r="LVQ12" s="234"/>
      <c r="LVR12" s="234"/>
      <c r="LVS12" s="234"/>
      <c r="LVT12" s="234"/>
      <c r="LVU12" s="234"/>
      <c r="LVV12" s="234"/>
      <c r="LVW12" s="234"/>
      <c r="LVX12" s="234"/>
      <c r="LVY12" s="234"/>
      <c r="LVZ12" s="234"/>
      <c r="LWA12" s="234"/>
      <c r="LWB12" s="234"/>
      <c r="LWC12" s="234"/>
      <c r="LWD12" s="234"/>
      <c r="LWE12" s="234"/>
      <c r="LWF12" s="234"/>
      <c r="LWG12" s="234"/>
      <c r="LWH12" s="234"/>
      <c r="LWI12" s="234"/>
      <c r="LWJ12" s="234"/>
      <c r="LWK12" s="234"/>
      <c r="LWL12" s="234"/>
      <c r="LWM12" s="234"/>
      <c r="LWN12" s="234"/>
      <c r="LWO12" s="234"/>
      <c r="LWP12" s="234"/>
      <c r="LWQ12" s="234"/>
      <c r="LWR12" s="234"/>
      <c r="LWS12" s="234"/>
      <c r="LWT12" s="234"/>
      <c r="LWU12" s="234"/>
      <c r="LWV12" s="234"/>
      <c r="LWW12" s="234"/>
      <c r="LWX12" s="234"/>
      <c r="LWY12" s="234"/>
      <c r="LWZ12" s="234"/>
      <c r="LXA12" s="234"/>
      <c r="LXB12" s="234"/>
      <c r="LXC12" s="234"/>
      <c r="LXD12" s="234"/>
      <c r="LXE12" s="234"/>
      <c r="LXF12" s="234"/>
      <c r="LXG12" s="234"/>
      <c r="LXH12" s="234"/>
      <c r="LXI12" s="234"/>
      <c r="LXJ12" s="234"/>
      <c r="LXK12" s="234"/>
      <c r="LXL12" s="234"/>
      <c r="LXM12" s="234"/>
      <c r="LXN12" s="234"/>
      <c r="LXO12" s="234"/>
      <c r="LXP12" s="234"/>
      <c r="LXQ12" s="234"/>
      <c r="LXR12" s="234"/>
      <c r="LXS12" s="234"/>
      <c r="LXT12" s="234"/>
      <c r="LXU12" s="234"/>
      <c r="LXV12" s="234"/>
      <c r="LXW12" s="234"/>
      <c r="LXX12" s="234"/>
      <c r="LXY12" s="234"/>
      <c r="LXZ12" s="234"/>
      <c r="LYA12" s="234"/>
      <c r="LYB12" s="234"/>
      <c r="LYC12" s="234"/>
      <c r="LYD12" s="234"/>
      <c r="LYE12" s="234"/>
      <c r="LYF12" s="234"/>
      <c r="LYG12" s="234"/>
      <c r="LYH12" s="234"/>
      <c r="LYI12" s="234"/>
      <c r="LYJ12" s="234"/>
      <c r="LYK12" s="234"/>
      <c r="LYL12" s="234"/>
      <c r="LYM12" s="234"/>
      <c r="LYN12" s="234"/>
      <c r="LYO12" s="234"/>
      <c r="LYP12" s="234"/>
      <c r="LYQ12" s="234"/>
      <c r="LYR12" s="234"/>
      <c r="LYS12" s="234"/>
      <c r="LYT12" s="234"/>
      <c r="LYU12" s="234"/>
      <c r="LYV12" s="234"/>
      <c r="LYW12" s="234"/>
      <c r="LYX12" s="234"/>
      <c r="LYY12" s="234"/>
      <c r="LYZ12" s="234"/>
      <c r="LZA12" s="234"/>
      <c r="LZB12" s="234"/>
      <c r="LZC12" s="234"/>
      <c r="LZD12" s="234"/>
      <c r="LZE12" s="234"/>
      <c r="LZF12" s="234"/>
      <c r="LZG12" s="234"/>
      <c r="LZH12" s="234"/>
      <c r="LZI12" s="234"/>
      <c r="LZJ12" s="234"/>
      <c r="LZK12" s="234"/>
      <c r="LZL12" s="234"/>
      <c r="LZM12" s="234"/>
      <c r="LZN12" s="234"/>
      <c r="LZO12" s="234"/>
      <c r="LZP12" s="234"/>
      <c r="LZQ12" s="234"/>
      <c r="LZR12" s="234"/>
      <c r="LZS12" s="234"/>
      <c r="LZT12" s="234"/>
      <c r="LZU12" s="234"/>
      <c r="LZV12" s="234"/>
      <c r="LZW12" s="234"/>
      <c r="LZX12" s="234"/>
      <c r="LZY12" s="234"/>
      <c r="LZZ12" s="234"/>
      <c r="MAA12" s="234"/>
      <c r="MAB12" s="234"/>
      <c r="MAC12" s="234"/>
      <c r="MAD12" s="234"/>
      <c r="MAE12" s="234"/>
      <c r="MAF12" s="234"/>
      <c r="MAG12" s="234"/>
      <c r="MAH12" s="234"/>
      <c r="MAI12" s="234"/>
      <c r="MAJ12" s="234"/>
      <c r="MAK12" s="234"/>
      <c r="MAL12" s="234"/>
      <c r="MAM12" s="234"/>
      <c r="MAN12" s="234"/>
      <c r="MAO12" s="234"/>
      <c r="MAP12" s="234"/>
      <c r="MAQ12" s="234"/>
      <c r="MAR12" s="234"/>
      <c r="MAS12" s="234"/>
      <c r="MAT12" s="234"/>
      <c r="MAU12" s="234"/>
      <c r="MAV12" s="234"/>
      <c r="MAW12" s="234"/>
      <c r="MAX12" s="234"/>
      <c r="MAY12" s="234"/>
      <c r="MAZ12" s="234"/>
      <c r="MBA12" s="234"/>
      <c r="MBB12" s="234"/>
      <c r="MBC12" s="234"/>
      <c r="MBD12" s="234"/>
      <c r="MBE12" s="234"/>
      <c r="MBF12" s="234"/>
      <c r="MBG12" s="234"/>
      <c r="MBH12" s="234"/>
      <c r="MBI12" s="234"/>
      <c r="MBJ12" s="234"/>
      <c r="MBK12" s="234"/>
      <c r="MBL12" s="234"/>
      <c r="MBM12" s="234"/>
      <c r="MBN12" s="234"/>
      <c r="MBO12" s="234"/>
      <c r="MBP12" s="234"/>
      <c r="MBQ12" s="234"/>
      <c r="MBR12" s="234"/>
      <c r="MBS12" s="234"/>
      <c r="MBT12" s="234"/>
      <c r="MBU12" s="234"/>
      <c r="MBV12" s="234"/>
      <c r="MBW12" s="234"/>
      <c r="MBX12" s="234"/>
      <c r="MBY12" s="234"/>
      <c r="MBZ12" s="234"/>
      <c r="MCA12" s="234"/>
      <c r="MCB12" s="234"/>
      <c r="MCC12" s="234"/>
      <c r="MCD12" s="234"/>
      <c r="MCE12" s="234"/>
      <c r="MCF12" s="234"/>
      <c r="MCG12" s="234"/>
      <c r="MCH12" s="234"/>
      <c r="MCI12" s="234"/>
      <c r="MCJ12" s="234"/>
      <c r="MCK12" s="234"/>
      <c r="MCL12" s="234"/>
      <c r="MCM12" s="234"/>
      <c r="MCN12" s="234"/>
      <c r="MCO12" s="234"/>
      <c r="MCP12" s="234"/>
      <c r="MCQ12" s="234"/>
      <c r="MCR12" s="234"/>
      <c r="MCS12" s="234"/>
      <c r="MCT12" s="234"/>
      <c r="MCU12" s="234"/>
      <c r="MCV12" s="234"/>
      <c r="MCW12" s="234"/>
      <c r="MCX12" s="234"/>
      <c r="MCY12" s="234"/>
      <c r="MCZ12" s="234"/>
      <c r="MDA12" s="234"/>
      <c r="MDB12" s="234"/>
      <c r="MDC12" s="234"/>
      <c r="MDD12" s="234"/>
      <c r="MDE12" s="234"/>
      <c r="MDF12" s="234"/>
      <c r="MDG12" s="234"/>
      <c r="MDH12" s="234"/>
      <c r="MDI12" s="234"/>
      <c r="MDJ12" s="234"/>
      <c r="MDK12" s="234"/>
      <c r="MDL12" s="234"/>
      <c r="MDM12" s="234"/>
      <c r="MDN12" s="234"/>
      <c r="MDO12" s="234"/>
      <c r="MDP12" s="234"/>
      <c r="MDQ12" s="234"/>
      <c r="MDR12" s="234"/>
      <c r="MDS12" s="234"/>
      <c r="MDT12" s="234"/>
      <c r="MDU12" s="234"/>
      <c r="MDV12" s="234"/>
      <c r="MDW12" s="234"/>
      <c r="MDX12" s="234"/>
      <c r="MDY12" s="234"/>
      <c r="MDZ12" s="234"/>
      <c r="MEA12" s="234"/>
      <c r="MEB12" s="234"/>
      <c r="MEC12" s="234"/>
      <c r="MED12" s="234"/>
      <c r="MEE12" s="234"/>
      <c r="MEF12" s="234"/>
      <c r="MEG12" s="234"/>
      <c r="MEH12" s="234"/>
      <c r="MEI12" s="234"/>
      <c r="MEJ12" s="234"/>
      <c r="MEK12" s="234"/>
      <c r="MEL12" s="234"/>
      <c r="MEM12" s="234"/>
      <c r="MEN12" s="234"/>
      <c r="MEO12" s="234"/>
      <c r="MEP12" s="234"/>
      <c r="MEQ12" s="234"/>
      <c r="MER12" s="234"/>
      <c r="MES12" s="234"/>
      <c r="MET12" s="234"/>
      <c r="MEU12" s="234"/>
      <c r="MEV12" s="234"/>
      <c r="MEW12" s="234"/>
      <c r="MEX12" s="234"/>
      <c r="MEY12" s="234"/>
      <c r="MEZ12" s="234"/>
      <c r="MFA12" s="234"/>
      <c r="MFB12" s="234"/>
      <c r="MFC12" s="234"/>
      <c r="MFD12" s="234"/>
      <c r="MFE12" s="234"/>
      <c r="MFF12" s="234"/>
      <c r="MFG12" s="234"/>
      <c r="MFH12" s="234"/>
      <c r="MFI12" s="234"/>
      <c r="MFJ12" s="234"/>
      <c r="MFK12" s="234"/>
      <c r="MFL12" s="234"/>
      <c r="MFM12" s="234"/>
      <c r="MFN12" s="234"/>
      <c r="MFO12" s="234"/>
      <c r="MFP12" s="234"/>
      <c r="MFQ12" s="234"/>
      <c r="MFR12" s="234"/>
      <c r="MFS12" s="234"/>
      <c r="MFT12" s="234"/>
      <c r="MFU12" s="234"/>
      <c r="MFV12" s="234"/>
      <c r="MFW12" s="234"/>
      <c r="MFX12" s="234"/>
      <c r="MFY12" s="234"/>
      <c r="MFZ12" s="234"/>
      <c r="MGA12" s="234"/>
      <c r="MGB12" s="234"/>
      <c r="MGC12" s="234"/>
      <c r="MGD12" s="234"/>
      <c r="MGE12" s="234"/>
      <c r="MGF12" s="234"/>
      <c r="MGG12" s="234"/>
      <c r="MGH12" s="234"/>
      <c r="MGI12" s="234"/>
      <c r="MGJ12" s="234"/>
      <c r="MGK12" s="234"/>
      <c r="MGL12" s="234"/>
      <c r="MGM12" s="234"/>
      <c r="MGN12" s="234"/>
      <c r="MGO12" s="234"/>
      <c r="MGP12" s="234"/>
      <c r="MGQ12" s="234"/>
      <c r="MGR12" s="234"/>
      <c r="MGS12" s="234"/>
      <c r="MGT12" s="234"/>
      <c r="MGU12" s="234"/>
      <c r="MGV12" s="234"/>
      <c r="MGW12" s="234"/>
      <c r="MGX12" s="234"/>
      <c r="MGY12" s="234"/>
      <c r="MGZ12" s="234"/>
      <c r="MHA12" s="234"/>
      <c r="MHB12" s="234"/>
      <c r="MHC12" s="234"/>
      <c r="MHD12" s="234"/>
      <c r="MHE12" s="234"/>
      <c r="MHF12" s="234"/>
      <c r="MHG12" s="234"/>
      <c r="MHH12" s="234"/>
      <c r="MHI12" s="234"/>
      <c r="MHJ12" s="234"/>
      <c r="MHK12" s="234"/>
      <c r="MHL12" s="234"/>
      <c r="MHM12" s="234"/>
      <c r="MHN12" s="234"/>
      <c r="MHO12" s="234"/>
      <c r="MHP12" s="234"/>
      <c r="MHQ12" s="234"/>
      <c r="MHR12" s="234"/>
      <c r="MHS12" s="234"/>
      <c r="MHT12" s="234"/>
      <c r="MHU12" s="234"/>
      <c r="MHV12" s="234"/>
      <c r="MHW12" s="234"/>
      <c r="MHX12" s="234"/>
      <c r="MHY12" s="234"/>
      <c r="MHZ12" s="234"/>
      <c r="MIA12" s="234"/>
      <c r="MIB12" s="234"/>
      <c r="MIC12" s="234"/>
      <c r="MID12" s="234"/>
      <c r="MIE12" s="234"/>
      <c r="MIF12" s="234"/>
      <c r="MIG12" s="234"/>
      <c r="MIH12" s="234"/>
      <c r="MII12" s="234"/>
      <c r="MIJ12" s="234"/>
      <c r="MIK12" s="234"/>
      <c r="MIL12" s="234"/>
      <c r="MIM12" s="234"/>
      <c r="MIN12" s="234"/>
      <c r="MIO12" s="234"/>
      <c r="MIP12" s="234"/>
      <c r="MIQ12" s="234"/>
      <c r="MIR12" s="234"/>
      <c r="MIS12" s="234"/>
      <c r="MIT12" s="234"/>
      <c r="MIU12" s="234"/>
      <c r="MIV12" s="234"/>
      <c r="MIW12" s="234"/>
      <c r="MIX12" s="234"/>
      <c r="MIY12" s="234"/>
      <c r="MIZ12" s="234"/>
      <c r="MJA12" s="234"/>
      <c r="MJB12" s="234"/>
      <c r="MJC12" s="234"/>
      <c r="MJD12" s="234"/>
      <c r="MJE12" s="234"/>
      <c r="MJF12" s="234"/>
      <c r="MJG12" s="234"/>
      <c r="MJH12" s="234"/>
      <c r="MJI12" s="234"/>
      <c r="MJJ12" s="234"/>
      <c r="MJK12" s="234"/>
      <c r="MJL12" s="234"/>
      <c r="MJM12" s="234"/>
      <c r="MJN12" s="234"/>
      <c r="MJO12" s="234"/>
      <c r="MJP12" s="234"/>
      <c r="MJQ12" s="234"/>
      <c r="MJR12" s="234"/>
      <c r="MJS12" s="234"/>
      <c r="MJT12" s="234"/>
      <c r="MJU12" s="234"/>
      <c r="MJV12" s="234"/>
      <c r="MJW12" s="234"/>
      <c r="MJX12" s="234"/>
      <c r="MJY12" s="234"/>
      <c r="MJZ12" s="234"/>
      <c r="MKA12" s="234"/>
      <c r="MKB12" s="234"/>
      <c r="MKC12" s="234"/>
      <c r="MKD12" s="234"/>
      <c r="MKE12" s="234"/>
      <c r="MKF12" s="234"/>
      <c r="MKG12" s="234"/>
      <c r="MKH12" s="234"/>
      <c r="MKI12" s="234"/>
      <c r="MKJ12" s="234"/>
      <c r="MKK12" s="234"/>
      <c r="MKL12" s="234"/>
      <c r="MKM12" s="234"/>
      <c r="MKN12" s="234"/>
      <c r="MKO12" s="234"/>
      <c r="MKP12" s="234"/>
      <c r="MKQ12" s="234"/>
      <c r="MKR12" s="234"/>
      <c r="MKS12" s="234"/>
      <c r="MKT12" s="234"/>
      <c r="MKU12" s="234"/>
      <c r="MKV12" s="234"/>
      <c r="MKW12" s="234"/>
      <c r="MKX12" s="234"/>
      <c r="MKY12" s="234"/>
      <c r="MKZ12" s="234"/>
      <c r="MLA12" s="234"/>
      <c r="MLB12" s="234"/>
      <c r="MLC12" s="234"/>
      <c r="MLD12" s="234"/>
      <c r="MLE12" s="234"/>
      <c r="MLF12" s="234"/>
      <c r="MLG12" s="234"/>
      <c r="MLH12" s="234"/>
      <c r="MLI12" s="234"/>
      <c r="MLJ12" s="234"/>
      <c r="MLK12" s="234"/>
      <c r="MLL12" s="234"/>
      <c r="MLM12" s="234"/>
      <c r="MLN12" s="234"/>
      <c r="MLO12" s="234"/>
      <c r="MLP12" s="234"/>
      <c r="MLQ12" s="234"/>
      <c r="MLR12" s="234"/>
      <c r="MLS12" s="234"/>
      <c r="MLT12" s="234"/>
      <c r="MLU12" s="234"/>
      <c r="MLV12" s="234"/>
      <c r="MLW12" s="234"/>
      <c r="MLX12" s="234"/>
      <c r="MLY12" s="234"/>
      <c r="MLZ12" s="234"/>
      <c r="MMA12" s="234"/>
      <c r="MMB12" s="234"/>
      <c r="MMC12" s="234"/>
      <c r="MMD12" s="234"/>
      <c r="MME12" s="234"/>
      <c r="MMF12" s="234"/>
      <c r="MMG12" s="234"/>
      <c r="MMH12" s="234"/>
      <c r="MMI12" s="234"/>
      <c r="MMJ12" s="234"/>
      <c r="MMK12" s="234"/>
      <c r="MML12" s="234"/>
      <c r="MMM12" s="234"/>
      <c r="MMN12" s="234"/>
      <c r="MMO12" s="234"/>
      <c r="MMP12" s="234"/>
      <c r="MMQ12" s="234"/>
      <c r="MMR12" s="234"/>
      <c r="MMS12" s="234"/>
      <c r="MMT12" s="234"/>
      <c r="MMU12" s="234"/>
      <c r="MMV12" s="234"/>
      <c r="MMW12" s="234"/>
      <c r="MMX12" s="234"/>
      <c r="MMY12" s="234"/>
      <c r="MMZ12" s="234"/>
      <c r="MNA12" s="234"/>
      <c r="MNB12" s="234"/>
      <c r="MNC12" s="234"/>
      <c r="MND12" s="234"/>
      <c r="MNE12" s="234"/>
      <c r="MNF12" s="234"/>
      <c r="MNG12" s="234"/>
      <c r="MNH12" s="234"/>
      <c r="MNI12" s="234"/>
      <c r="MNJ12" s="234"/>
      <c r="MNK12" s="234"/>
      <c r="MNL12" s="234"/>
      <c r="MNM12" s="234"/>
      <c r="MNN12" s="234"/>
      <c r="MNO12" s="234"/>
      <c r="MNP12" s="234"/>
      <c r="MNQ12" s="234"/>
      <c r="MNR12" s="234"/>
      <c r="MNS12" s="234"/>
      <c r="MNT12" s="234"/>
      <c r="MNU12" s="234"/>
      <c r="MNV12" s="234"/>
      <c r="MNW12" s="234"/>
      <c r="MNX12" s="234"/>
      <c r="MNY12" s="234"/>
      <c r="MNZ12" s="234"/>
      <c r="MOA12" s="234"/>
      <c r="MOB12" s="234"/>
      <c r="MOC12" s="234"/>
      <c r="MOD12" s="234"/>
      <c r="MOE12" s="234"/>
      <c r="MOF12" s="234"/>
      <c r="MOG12" s="234"/>
      <c r="MOH12" s="234"/>
      <c r="MOI12" s="234"/>
      <c r="MOJ12" s="234"/>
      <c r="MOK12" s="234"/>
      <c r="MOL12" s="234"/>
      <c r="MOM12" s="234"/>
      <c r="MON12" s="234"/>
      <c r="MOO12" s="234"/>
      <c r="MOP12" s="234"/>
      <c r="MOQ12" s="234"/>
      <c r="MOR12" s="234"/>
      <c r="MOS12" s="234"/>
      <c r="MOT12" s="234"/>
      <c r="MOU12" s="234"/>
      <c r="MOV12" s="234"/>
      <c r="MOW12" s="234"/>
      <c r="MOX12" s="234"/>
      <c r="MOY12" s="234"/>
      <c r="MOZ12" s="234"/>
      <c r="MPA12" s="234"/>
      <c r="MPB12" s="234"/>
      <c r="MPC12" s="234"/>
      <c r="MPD12" s="234"/>
      <c r="MPE12" s="234"/>
      <c r="MPF12" s="234"/>
      <c r="MPG12" s="234"/>
      <c r="MPH12" s="234"/>
      <c r="MPI12" s="234"/>
      <c r="MPJ12" s="234"/>
      <c r="MPK12" s="234"/>
      <c r="MPL12" s="234"/>
      <c r="MPM12" s="234"/>
      <c r="MPN12" s="234"/>
      <c r="MPO12" s="234"/>
      <c r="MPP12" s="234"/>
      <c r="MPQ12" s="234"/>
      <c r="MPR12" s="234"/>
      <c r="MPS12" s="234"/>
      <c r="MPT12" s="234"/>
      <c r="MPU12" s="234"/>
      <c r="MPV12" s="234"/>
      <c r="MPW12" s="234"/>
      <c r="MPX12" s="234"/>
      <c r="MPY12" s="234"/>
      <c r="MPZ12" s="234"/>
      <c r="MQA12" s="234"/>
      <c r="MQB12" s="234"/>
      <c r="MQC12" s="234"/>
      <c r="MQD12" s="234"/>
      <c r="MQE12" s="234"/>
      <c r="MQF12" s="234"/>
      <c r="MQG12" s="234"/>
      <c r="MQH12" s="234"/>
      <c r="MQI12" s="234"/>
      <c r="MQJ12" s="234"/>
      <c r="MQK12" s="234"/>
      <c r="MQL12" s="234"/>
      <c r="MQM12" s="234"/>
      <c r="MQN12" s="234"/>
      <c r="MQO12" s="234"/>
      <c r="MQP12" s="234"/>
      <c r="MQQ12" s="234"/>
      <c r="MQR12" s="234"/>
      <c r="MQS12" s="234"/>
      <c r="MQT12" s="234"/>
      <c r="MQU12" s="234"/>
      <c r="MQV12" s="234"/>
      <c r="MQW12" s="234"/>
      <c r="MQX12" s="234"/>
      <c r="MQY12" s="234"/>
      <c r="MQZ12" s="234"/>
      <c r="MRA12" s="234"/>
      <c r="MRB12" s="234"/>
      <c r="MRC12" s="234"/>
      <c r="MRD12" s="234"/>
      <c r="MRE12" s="234"/>
      <c r="MRF12" s="234"/>
      <c r="MRG12" s="234"/>
      <c r="MRH12" s="234"/>
      <c r="MRI12" s="234"/>
      <c r="MRJ12" s="234"/>
      <c r="MRK12" s="234"/>
      <c r="MRL12" s="234"/>
      <c r="MRM12" s="234"/>
      <c r="MRN12" s="234"/>
      <c r="MRO12" s="234"/>
      <c r="MRP12" s="234"/>
      <c r="MRQ12" s="234"/>
      <c r="MRR12" s="234"/>
      <c r="MRS12" s="234"/>
      <c r="MRT12" s="234"/>
      <c r="MRU12" s="234"/>
      <c r="MRV12" s="234"/>
      <c r="MRW12" s="234"/>
      <c r="MRX12" s="234"/>
      <c r="MRY12" s="234"/>
      <c r="MRZ12" s="234"/>
      <c r="MSA12" s="234"/>
      <c r="MSB12" s="234"/>
      <c r="MSC12" s="234"/>
      <c r="MSD12" s="234"/>
      <c r="MSE12" s="234"/>
      <c r="MSF12" s="234"/>
      <c r="MSG12" s="234"/>
      <c r="MSH12" s="234"/>
      <c r="MSI12" s="234"/>
      <c r="MSJ12" s="234"/>
      <c r="MSK12" s="234"/>
      <c r="MSL12" s="234"/>
      <c r="MSM12" s="234"/>
      <c r="MSN12" s="234"/>
      <c r="MSO12" s="234"/>
      <c r="MSP12" s="234"/>
      <c r="MSQ12" s="234"/>
      <c r="MSR12" s="234"/>
      <c r="MSS12" s="234"/>
      <c r="MST12" s="234"/>
      <c r="MSU12" s="234"/>
      <c r="MSV12" s="234"/>
      <c r="MSW12" s="234"/>
      <c r="MSX12" s="234"/>
      <c r="MSY12" s="234"/>
      <c r="MSZ12" s="234"/>
      <c r="MTA12" s="234"/>
      <c r="MTB12" s="234"/>
      <c r="MTC12" s="234"/>
      <c r="MTD12" s="234"/>
      <c r="MTE12" s="234"/>
      <c r="MTF12" s="234"/>
      <c r="MTG12" s="234"/>
      <c r="MTH12" s="234"/>
      <c r="MTI12" s="234"/>
      <c r="MTJ12" s="234"/>
      <c r="MTK12" s="234"/>
      <c r="MTL12" s="234"/>
      <c r="MTM12" s="234"/>
      <c r="MTN12" s="234"/>
      <c r="MTO12" s="234"/>
      <c r="MTP12" s="234"/>
      <c r="MTQ12" s="234"/>
      <c r="MTR12" s="234"/>
      <c r="MTS12" s="234"/>
      <c r="MTT12" s="234"/>
      <c r="MTU12" s="234"/>
      <c r="MTV12" s="234"/>
      <c r="MTW12" s="234"/>
      <c r="MTX12" s="234"/>
      <c r="MTY12" s="234"/>
      <c r="MTZ12" s="234"/>
      <c r="MUA12" s="234"/>
      <c r="MUB12" s="234"/>
      <c r="MUC12" s="234"/>
      <c r="MUD12" s="234"/>
      <c r="MUE12" s="234"/>
      <c r="MUF12" s="234"/>
      <c r="MUG12" s="234"/>
      <c r="MUH12" s="234"/>
      <c r="MUI12" s="234"/>
      <c r="MUJ12" s="234"/>
      <c r="MUK12" s="234"/>
      <c r="MUL12" s="234"/>
      <c r="MUM12" s="234"/>
      <c r="MUN12" s="234"/>
      <c r="MUO12" s="234"/>
      <c r="MUP12" s="234"/>
      <c r="MUQ12" s="234"/>
      <c r="MUR12" s="234"/>
      <c r="MUS12" s="234"/>
      <c r="MUT12" s="234"/>
      <c r="MUU12" s="234"/>
      <c r="MUV12" s="234"/>
      <c r="MUW12" s="234"/>
      <c r="MUX12" s="234"/>
      <c r="MUY12" s="234"/>
      <c r="MUZ12" s="234"/>
      <c r="MVA12" s="234"/>
      <c r="MVB12" s="234"/>
      <c r="MVC12" s="234"/>
      <c r="MVD12" s="234"/>
      <c r="MVE12" s="234"/>
      <c r="MVF12" s="234"/>
      <c r="MVG12" s="234"/>
      <c r="MVH12" s="234"/>
      <c r="MVI12" s="234"/>
      <c r="MVJ12" s="234"/>
      <c r="MVK12" s="234"/>
      <c r="MVL12" s="234"/>
      <c r="MVM12" s="234"/>
      <c r="MVN12" s="234"/>
      <c r="MVO12" s="234"/>
      <c r="MVP12" s="234"/>
      <c r="MVQ12" s="234"/>
      <c r="MVR12" s="234"/>
      <c r="MVS12" s="234"/>
      <c r="MVT12" s="234"/>
      <c r="MVU12" s="234"/>
      <c r="MVV12" s="234"/>
      <c r="MVW12" s="234"/>
      <c r="MVX12" s="234"/>
      <c r="MVY12" s="234"/>
      <c r="MVZ12" s="234"/>
      <c r="MWA12" s="234"/>
      <c r="MWB12" s="234"/>
      <c r="MWC12" s="234"/>
      <c r="MWD12" s="234"/>
      <c r="MWE12" s="234"/>
      <c r="MWF12" s="234"/>
      <c r="MWG12" s="234"/>
      <c r="MWH12" s="234"/>
      <c r="MWI12" s="234"/>
      <c r="MWJ12" s="234"/>
      <c r="MWK12" s="234"/>
      <c r="MWL12" s="234"/>
      <c r="MWM12" s="234"/>
      <c r="MWN12" s="234"/>
      <c r="MWO12" s="234"/>
      <c r="MWP12" s="234"/>
      <c r="MWQ12" s="234"/>
      <c r="MWR12" s="234"/>
      <c r="MWS12" s="234"/>
      <c r="MWT12" s="234"/>
      <c r="MWU12" s="234"/>
      <c r="MWV12" s="234"/>
      <c r="MWW12" s="234"/>
      <c r="MWX12" s="234"/>
      <c r="MWY12" s="234"/>
      <c r="MWZ12" s="234"/>
      <c r="MXA12" s="234"/>
      <c r="MXB12" s="234"/>
      <c r="MXC12" s="234"/>
      <c r="MXD12" s="234"/>
      <c r="MXE12" s="234"/>
      <c r="MXF12" s="234"/>
      <c r="MXG12" s="234"/>
      <c r="MXH12" s="234"/>
      <c r="MXI12" s="234"/>
      <c r="MXJ12" s="234"/>
      <c r="MXK12" s="234"/>
      <c r="MXL12" s="234"/>
      <c r="MXM12" s="234"/>
      <c r="MXN12" s="234"/>
      <c r="MXO12" s="234"/>
      <c r="MXP12" s="234"/>
      <c r="MXQ12" s="234"/>
      <c r="MXR12" s="234"/>
      <c r="MXS12" s="234"/>
      <c r="MXT12" s="234"/>
      <c r="MXU12" s="234"/>
      <c r="MXV12" s="234"/>
      <c r="MXW12" s="234"/>
      <c r="MXX12" s="234"/>
      <c r="MXY12" s="234"/>
      <c r="MXZ12" s="234"/>
      <c r="MYA12" s="234"/>
      <c r="MYB12" s="234"/>
      <c r="MYC12" s="234"/>
      <c r="MYD12" s="234"/>
      <c r="MYE12" s="234"/>
      <c r="MYF12" s="234"/>
      <c r="MYG12" s="234"/>
      <c r="MYH12" s="234"/>
      <c r="MYI12" s="234"/>
      <c r="MYJ12" s="234"/>
      <c r="MYK12" s="234"/>
      <c r="MYL12" s="234"/>
      <c r="MYM12" s="234"/>
      <c r="MYN12" s="234"/>
      <c r="MYO12" s="234"/>
      <c r="MYP12" s="234"/>
      <c r="MYQ12" s="234"/>
      <c r="MYR12" s="234"/>
      <c r="MYS12" s="234"/>
      <c r="MYT12" s="234"/>
      <c r="MYU12" s="234"/>
      <c r="MYV12" s="234"/>
      <c r="MYW12" s="234"/>
      <c r="MYX12" s="234"/>
      <c r="MYY12" s="234"/>
      <c r="MYZ12" s="234"/>
      <c r="MZA12" s="234"/>
      <c r="MZB12" s="234"/>
      <c r="MZC12" s="234"/>
      <c r="MZD12" s="234"/>
      <c r="MZE12" s="234"/>
      <c r="MZF12" s="234"/>
      <c r="MZG12" s="234"/>
      <c r="MZH12" s="234"/>
      <c r="MZI12" s="234"/>
      <c r="MZJ12" s="234"/>
      <c r="MZK12" s="234"/>
      <c r="MZL12" s="234"/>
      <c r="MZM12" s="234"/>
      <c r="MZN12" s="234"/>
      <c r="MZO12" s="234"/>
      <c r="MZP12" s="234"/>
      <c r="MZQ12" s="234"/>
      <c r="MZR12" s="234"/>
      <c r="MZS12" s="234"/>
      <c r="MZT12" s="234"/>
      <c r="MZU12" s="234"/>
      <c r="MZV12" s="234"/>
      <c r="MZW12" s="234"/>
      <c r="MZX12" s="234"/>
      <c r="MZY12" s="234"/>
      <c r="MZZ12" s="234"/>
      <c r="NAA12" s="234"/>
      <c r="NAB12" s="234"/>
      <c r="NAC12" s="234"/>
      <c r="NAD12" s="234"/>
      <c r="NAE12" s="234"/>
      <c r="NAF12" s="234"/>
      <c r="NAG12" s="234"/>
      <c r="NAH12" s="234"/>
      <c r="NAI12" s="234"/>
      <c r="NAJ12" s="234"/>
      <c r="NAK12" s="234"/>
      <c r="NAL12" s="234"/>
      <c r="NAM12" s="234"/>
      <c r="NAN12" s="234"/>
      <c r="NAO12" s="234"/>
      <c r="NAP12" s="234"/>
      <c r="NAQ12" s="234"/>
      <c r="NAR12" s="234"/>
      <c r="NAS12" s="234"/>
      <c r="NAT12" s="234"/>
      <c r="NAU12" s="234"/>
      <c r="NAV12" s="234"/>
      <c r="NAW12" s="234"/>
      <c r="NAX12" s="234"/>
      <c r="NAY12" s="234"/>
      <c r="NAZ12" s="234"/>
      <c r="NBA12" s="234"/>
      <c r="NBB12" s="234"/>
      <c r="NBC12" s="234"/>
      <c r="NBD12" s="234"/>
      <c r="NBE12" s="234"/>
      <c r="NBF12" s="234"/>
      <c r="NBG12" s="234"/>
      <c r="NBH12" s="234"/>
      <c r="NBI12" s="234"/>
      <c r="NBJ12" s="234"/>
      <c r="NBK12" s="234"/>
      <c r="NBL12" s="234"/>
      <c r="NBM12" s="234"/>
      <c r="NBN12" s="234"/>
      <c r="NBO12" s="234"/>
      <c r="NBP12" s="234"/>
      <c r="NBQ12" s="234"/>
      <c r="NBR12" s="234"/>
      <c r="NBS12" s="234"/>
      <c r="NBT12" s="234"/>
      <c r="NBU12" s="234"/>
      <c r="NBV12" s="234"/>
      <c r="NBW12" s="234"/>
      <c r="NBX12" s="234"/>
      <c r="NBY12" s="234"/>
      <c r="NBZ12" s="234"/>
      <c r="NCA12" s="234"/>
      <c r="NCB12" s="234"/>
      <c r="NCC12" s="234"/>
      <c r="NCD12" s="234"/>
      <c r="NCE12" s="234"/>
      <c r="NCF12" s="234"/>
      <c r="NCG12" s="234"/>
      <c r="NCH12" s="234"/>
      <c r="NCI12" s="234"/>
      <c r="NCJ12" s="234"/>
      <c r="NCK12" s="234"/>
      <c r="NCL12" s="234"/>
      <c r="NCM12" s="234"/>
      <c r="NCN12" s="234"/>
      <c r="NCO12" s="234"/>
      <c r="NCP12" s="234"/>
      <c r="NCQ12" s="234"/>
      <c r="NCR12" s="234"/>
      <c r="NCS12" s="234"/>
      <c r="NCT12" s="234"/>
      <c r="NCU12" s="234"/>
      <c r="NCV12" s="234"/>
      <c r="NCW12" s="234"/>
      <c r="NCX12" s="234"/>
      <c r="NCY12" s="234"/>
      <c r="NCZ12" s="234"/>
      <c r="NDA12" s="234"/>
      <c r="NDB12" s="234"/>
      <c r="NDC12" s="234"/>
      <c r="NDD12" s="234"/>
      <c r="NDE12" s="234"/>
      <c r="NDF12" s="234"/>
      <c r="NDG12" s="234"/>
      <c r="NDH12" s="234"/>
      <c r="NDI12" s="234"/>
      <c r="NDJ12" s="234"/>
      <c r="NDK12" s="234"/>
      <c r="NDL12" s="234"/>
      <c r="NDM12" s="234"/>
      <c r="NDN12" s="234"/>
      <c r="NDO12" s="234"/>
      <c r="NDP12" s="234"/>
      <c r="NDQ12" s="234"/>
      <c r="NDR12" s="234"/>
      <c r="NDS12" s="234"/>
      <c r="NDT12" s="234"/>
      <c r="NDU12" s="234"/>
      <c r="NDV12" s="234"/>
      <c r="NDW12" s="234"/>
      <c r="NDX12" s="234"/>
      <c r="NDY12" s="234"/>
      <c r="NDZ12" s="234"/>
      <c r="NEA12" s="234"/>
      <c r="NEB12" s="234"/>
      <c r="NEC12" s="234"/>
      <c r="NED12" s="234"/>
      <c r="NEE12" s="234"/>
      <c r="NEF12" s="234"/>
      <c r="NEG12" s="234"/>
      <c r="NEH12" s="234"/>
      <c r="NEI12" s="234"/>
      <c r="NEJ12" s="234"/>
      <c r="NEK12" s="234"/>
      <c r="NEL12" s="234"/>
      <c r="NEM12" s="234"/>
      <c r="NEN12" s="234"/>
      <c r="NEO12" s="234"/>
      <c r="NEP12" s="234"/>
      <c r="NEQ12" s="234"/>
      <c r="NER12" s="234"/>
      <c r="NES12" s="234"/>
      <c r="NET12" s="234"/>
      <c r="NEU12" s="234"/>
      <c r="NEV12" s="234"/>
      <c r="NEW12" s="234"/>
      <c r="NEX12" s="234"/>
      <c r="NEY12" s="234"/>
      <c r="NEZ12" s="234"/>
      <c r="NFA12" s="234"/>
      <c r="NFB12" s="234"/>
      <c r="NFC12" s="234"/>
      <c r="NFD12" s="234"/>
      <c r="NFE12" s="234"/>
      <c r="NFF12" s="234"/>
      <c r="NFG12" s="234"/>
      <c r="NFH12" s="234"/>
      <c r="NFI12" s="234"/>
      <c r="NFJ12" s="234"/>
      <c r="NFK12" s="234"/>
      <c r="NFL12" s="234"/>
      <c r="NFM12" s="234"/>
      <c r="NFN12" s="234"/>
      <c r="NFO12" s="234"/>
      <c r="NFP12" s="234"/>
      <c r="NFQ12" s="234"/>
      <c r="NFR12" s="234"/>
      <c r="NFS12" s="234"/>
      <c r="NFT12" s="234"/>
      <c r="NFU12" s="234"/>
      <c r="NFV12" s="234"/>
      <c r="NFW12" s="234"/>
      <c r="NFX12" s="234"/>
      <c r="NFY12" s="234"/>
      <c r="NFZ12" s="234"/>
      <c r="NGA12" s="234"/>
      <c r="NGB12" s="234"/>
      <c r="NGC12" s="234"/>
      <c r="NGD12" s="234"/>
      <c r="NGE12" s="234"/>
      <c r="NGF12" s="234"/>
      <c r="NGG12" s="234"/>
      <c r="NGH12" s="234"/>
      <c r="NGI12" s="234"/>
      <c r="NGJ12" s="234"/>
      <c r="NGK12" s="234"/>
      <c r="NGL12" s="234"/>
      <c r="NGM12" s="234"/>
      <c r="NGN12" s="234"/>
      <c r="NGO12" s="234"/>
      <c r="NGP12" s="234"/>
      <c r="NGQ12" s="234"/>
      <c r="NGR12" s="234"/>
      <c r="NGS12" s="234"/>
      <c r="NGT12" s="234"/>
      <c r="NGU12" s="234"/>
      <c r="NGV12" s="234"/>
      <c r="NGW12" s="234"/>
      <c r="NGX12" s="234"/>
      <c r="NGY12" s="234"/>
      <c r="NGZ12" s="234"/>
      <c r="NHA12" s="234"/>
      <c r="NHB12" s="234"/>
      <c r="NHC12" s="234"/>
      <c r="NHD12" s="234"/>
      <c r="NHE12" s="234"/>
      <c r="NHF12" s="234"/>
      <c r="NHG12" s="234"/>
      <c r="NHH12" s="234"/>
      <c r="NHI12" s="234"/>
      <c r="NHJ12" s="234"/>
      <c r="NHK12" s="234"/>
      <c r="NHL12" s="234"/>
      <c r="NHM12" s="234"/>
      <c r="NHN12" s="234"/>
      <c r="NHO12" s="234"/>
      <c r="NHP12" s="234"/>
      <c r="NHQ12" s="234"/>
      <c r="NHR12" s="234"/>
      <c r="NHS12" s="234"/>
      <c r="NHT12" s="234"/>
      <c r="NHU12" s="234"/>
      <c r="NHV12" s="234"/>
      <c r="NHW12" s="234"/>
      <c r="NHX12" s="234"/>
      <c r="NHY12" s="234"/>
      <c r="NHZ12" s="234"/>
      <c r="NIA12" s="234"/>
      <c r="NIB12" s="234"/>
      <c r="NIC12" s="234"/>
      <c r="NID12" s="234"/>
      <c r="NIE12" s="234"/>
      <c r="NIF12" s="234"/>
      <c r="NIG12" s="234"/>
      <c r="NIH12" s="234"/>
      <c r="NII12" s="234"/>
      <c r="NIJ12" s="234"/>
      <c r="NIK12" s="234"/>
      <c r="NIL12" s="234"/>
      <c r="NIM12" s="234"/>
      <c r="NIN12" s="234"/>
      <c r="NIO12" s="234"/>
      <c r="NIP12" s="234"/>
      <c r="NIQ12" s="234"/>
      <c r="NIR12" s="234"/>
      <c r="NIS12" s="234"/>
      <c r="NIT12" s="234"/>
      <c r="NIU12" s="234"/>
      <c r="NIV12" s="234"/>
      <c r="NIW12" s="234"/>
      <c r="NIX12" s="234"/>
      <c r="NIY12" s="234"/>
      <c r="NIZ12" s="234"/>
      <c r="NJA12" s="234"/>
      <c r="NJB12" s="234"/>
      <c r="NJC12" s="234"/>
      <c r="NJD12" s="234"/>
      <c r="NJE12" s="234"/>
      <c r="NJF12" s="234"/>
      <c r="NJG12" s="234"/>
      <c r="NJH12" s="234"/>
      <c r="NJI12" s="234"/>
      <c r="NJJ12" s="234"/>
      <c r="NJK12" s="234"/>
      <c r="NJL12" s="234"/>
      <c r="NJM12" s="234"/>
      <c r="NJN12" s="234"/>
      <c r="NJO12" s="234"/>
      <c r="NJP12" s="234"/>
      <c r="NJQ12" s="234"/>
      <c r="NJR12" s="234"/>
      <c r="NJS12" s="234"/>
      <c r="NJT12" s="234"/>
      <c r="NJU12" s="234"/>
      <c r="NJV12" s="234"/>
      <c r="NJW12" s="234"/>
      <c r="NJX12" s="234"/>
      <c r="NJY12" s="234"/>
      <c r="NJZ12" s="234"/>
      <c r="NKA12" s="234"/>
      <c r="NKB12" s="234"/>
      <c r="NKC12" s="234"/>
      <c r="NKD12" s="234"/>
      <c r="NKE12" s="234"/>
      <c r="NKF12" s="234"/>
      <c r="NKG12" s="234"/>
      <c r="NKH12" s="234"/>
      <c r="NKI12" s="234"/>
      <c r="NKJ12" s="234"/>
      <c r="NKK12" s="234"/>
      <c r="NKL12" s="234"/>
      <c r="NKM12" s="234"/>
      <c r="NKN12" s="234"/>
      <c r="NKO12" s="234"/>
      <c r="NKP12" s="234"/>
      <c r="NKQ12" s="234"/>
      <c r="NKR12" s="234"/>
      <c r="NKS12" s="234"/>
      <c r="NKT12" s="234"/>
      <c r="NKU12" s="234"/>
      <c r="NKV12" s="234"/>
      <c r="NKW12" s="234"/>
      <c r="NKX12" s="234"/>
      <c r="NKY12" s="234"/>
      <c r="NKZ12" s="234"/>
      <c r="NLA12" s="234"/>
      <c r="NLB12" s="234"/>
      <c r="NLC12" s="234"/>
      <c r="NLD12" s="234"/>
      <c r="NLE12" s="234"/>
      <c r="NLF12" s="234"/>
      <c r="NLG12" s="234"/>
      <c r="NLH12" s="234"/>
      <c r="NLI12" s="234"/>
      <c r="NLJ12" s="234"/>
      <c r="NLK12" s="234"/>
      <c r="NLL12" s="234"/>
      <c r="NLM12" s="234"/>
      <c r="NLN12" s="234"/>
      <c r="NLO12" s="234"/>
      <c r="NLP12" s="234"/>
      <c r="NLQ12" s="234"/>
      <c r="NLR12" s="234"/>
      <c r="NLS12" s="234"/>
      <c r="NLT12" s="234"/>
      <c r="NLU12" s="234"/>
      <c r="NLV12" s="234"/>
      <c r="NLW12" s="234"/>
      <c r="NLX12" s="234"/>
      <c r="NLY12" s="234"/>
      <c r="NLZ12" s="234"/>
      <c r="NMA12" s="234"/>
      <c r="NMB12" s="234"/>
      <c r="NMC12" s="234"/>
      <c r="NMD12" s="234"/>
      <c r="NME12" s="234"/>
      <c r="NMF12" s="234"/>
      <c r="NMG12" s="234"/>
      <c r="NMH12" s="234"/>
      <c r="NMI12" s="234"/>
      <c r="NMJ12" s="234"/>
      <c r="NMK12" s="234"/>
      <c r="NML12" s="234"/>
      <c r="NMM12" s="234"/>
      <c r="NMN12" s="234"/>
      <c r="NMO12" s="234"/>
      <c r="NMP12" s="234"/>
      <c r="NMQ12" s="234"/>
      <c r="NMR12" s="234"/>
      <c r="NMS12" s="234"/>
      <c r="NMT12" s="234"/>
      <c r="NMU12" s="234"/>
      <c r="NMV12" s="234"/>
      <c r="NMW12" s="234"/>
      <c r="NMX12" s="234"/>
      <c r="NMY12" s="234"/>
      <c r="NMZ12" s="234"/>
      <c r="NNA12" s="234"/>
      <c r="NNB12" s="234"/>
      <c r="NNC12" s="234"/>
      <c r="NND12" s="234"/>
      <c r="NNE12" s="234"/>
      <c r="NNF12" s="234"/>
      <c r="NNG12" s="234"/>
      <c r="NNH12" s="234"/>
      <c r="NNI12" s="234"/>
      <c r="NNJ12" s="234"/>
      <c r="NNK12" s="234"/>
      <c r="NNL12" s="234"/>
      <c r="NNM12" s="234"/>
      <c r="NNN12" s="234"/>
      <c r="NNO12" s="234"/>
      <c r="NNP12" s="234"/>
      <c r="NNQ12" s="234"/>
      <c r="NNR12" s="234"/>
      <c r="NNS12" s="234"/>
      <c r="NNT12" s="234"/>
      <c r="NNU12" s="234"/>
      <c r="NNV12" s="234"/>
      <c r="NNW12" s="234"/>
      <c r="NNX12" s="234"/>
      <c r="NNY12" s="234"/>
      <c r="NNZ12" s="234"/>
      <c r="NOA12" s="234"/>
      <c r="NOB12" s="234"/>
      <c r="NOC12" s="234"/>
      <c r="NOD12" s="234"/>
      <c r="NOE12" s="234"/>
      <c r="NOF12" s="234"/>
      <c r="NOG12" s="234"/>
      <c r="NOH12" s="234"/>
      <c r="NOI12" s="234"/>
      <c r="NOJ12" s="234"/>
      <c r="NOK12" s="234"/>
      <c r="NOL12" s="234"/>
      <c r="NOM12" s="234"/>
      <c r="NON12" s="234"/>
      <c r="NOO12" s="234"/>
      <c r="NOP12" s="234"/>
      <c r="NOQ12" s="234"/>
      <c r="NOR12" s="234"/>
      <c r="NOS12" s="234"/>
      <c r="NOT12" s="234"/>
      <c r="NOU12" s="234"/>
      <c r="NOV12" s="234"/>
      <c r="NOW12" s="234"/>
      <c r="NOX12" s="234"/>
      <c r="NOY12" s="234"/>
      <c r="NOZ12" s="234"/>
      <c r="NPA12" s="234"/>
      <c r="NPB12" s="234"/>
      <c r="NPC12" s="234"/>
      <c r="NPD12" s="234"/>
      <c r="NPE12" s="234"/>
      <c r="NPF12" s="234"/>
      <c r="NPG12" s="234"/>
      <c r="NPH12" s="234"/>
      <c r="NPI12" s="234"/>
      <c r="NPJ12" s="234"/>
      <c r="NPK12" s="234"/>
      <c r="NPL12" s="234"/>
      <c r="NPM12" s="234"/>
      <c r="NPN12" s="234"/>
      <c r="NPO12" s="234"/>
      <c r="NPP12" s="234"/>
      <c r="NPQ12" s="234"/>
      <c r="NPR12" s="234"/>
      <c r="NPS12" s="234"/>
      <c r="NPT12" s="234"/>
      <c r="NPU12" s="234"/>
      <c r="NPV12" s="234"/>
      <c r="NPW12" s="234"/>
      <c r="NPX12" s="234"/>
      <c r="NPY12" s="234"/>
      <c r="NPZ12" s="234"/>
      <c r="NQA12" s="234"/>
      <c r="NQB12" s="234"/>
      <c r="NQC12" s="234"/>
      <c r="NQD12" s="234"/>
      <c r="NQE12" s="234"/>
      <c r="NQF12" s="234"/>
      <c r="NQG12" s="234"/>
      <c r="NQH12" s="234"/>
      <c r="NQI12" s="234"/>
      <c r="NQJ12" s="234"/>
      <c r="NQK12" s="234"/>
      <c r="NQL12" s="234"/>
      <c r="NQM12" s="234"/>
      <c r="NQN12" s="234"/>
      <c r="NQO12" s="234"/>
      <c r="NQP12" s="234"/>
      <c r="NQQ12" s="234"/>
      <c r="NQR12" s="234"/>
      <c r="NQS12" s="234"/>
      <c r="NQT12" s="234"/>
      <c r="NQU12" s="234"/>
      <c r="NQV12" s="234"/>
      <c r="NQW12" s="234"/>
      <c r="NQX12" s="234"/>
      <c r="NQY12" s="234"/>
      <c r="NQZ12" s="234"/>
      <c r="NRA12" s="234"/>
      <c r="NRB12" s="234"/>
      <c r="NRC12" s="234"/>
      <c r="NRD12" s="234"/>
      <c r="NRE12" s="234"/>
      <c r="NRF12" s="234"/>
      <c r="NRG12" s="234"/>
      <c r="NRH12" s="234"/>
      <c r="NRI12" s="234"/>
      <c r="NRJ12" s="234"/>
      <c r="NRK12" s="234"/>
      <c r="NRL12" s="234"/>
      <c r="NRM12" s="234"/>
      <c r="NRN12" s="234"/>
      <c r="NRO12" s="234"/>
      <c r="NRP12" s="234"/>
      <c r="NRQ12" s="234"/>
      <c r="NRR12" s="234"/>
      <c r="NRS12" s="234"/>
      <c r="NRT12" s="234"/>
      <c r="NRU12" s="234"/>
      <c r="NRV12" s="234"/>
      <c r="NRW12" s="234"/>
      <c r="NRX12" s="234"/>
      <c r="NRY12" s="234"/>
      <c r="NRZ12" s="234"/>
      <c r="NSA12" s="234"/>
      <c r="NSB12" s="234"/>
      <c r="NSC12" s="234"/>
      <c r="NSD12" s="234"/>
      <c r="NSE12" s="234"/>
      <c r="NSF12" s="234"/>
      <c r="NSG12" s="234"/>
      <c r="NSH12" s="234"/>
      <c r="NSI12" s="234"/>
      <c r="NSJ12" s="234"/>
      <c r="NSK12" s="234"/>
      <c r="NSL12" s="234"/>
      <c r="NSM12" s="234"/>
      <c r="NSN12" s="234"/>
      <c r="NSO12" s="234"/>
      <c r="NSP12" s="234"/>
      <c r="NSQ12" s="234"/>
      <c r="NSR12" s="234"/>
      <c r="NSS12" s="234"/>
      <c r="NST12" s="234"/>
      <c r="NSU12" s="234"/>
      <c r="NSV12" s="234"/>
      <c r="NSW12" s="234"/>
      <c r="NSX12" s="234"/>
      <c r="NSY12" s="234"/>
      <c r="NSZ12" s="234"/>
      <c r="NTA12" s="234"/>
      <c r="NTB12" s="234"/>
      <c r="NTC12" s="234"/>
      <c r="NTD12" s="234"/>
      <c r="NTE12" s="234"/>
      <c r="NTF12" s="234"/>
      <c r="NTG12" s="234"/>
      <c r="NTH12" s="234"/>
      <c r="NTI12" s="234"/>
      <c r="NTJ12" s="234"/>
      <c r="NTK12" s="234"/>
      <c r="NTL12" s="234"/>
      <c r="NTM12" s="234"/>
      <c r="NTN12" s="234"/>
      <c r="NTO12" s="234"/>
      <c r="NTP12" s="234"/>
      <c r="NTQ12" s="234"/>
      <c r="NTR12" s="234"/>
      <c r="NTS12" s="234"/>
      <c r="NTT12" s="234"/>
      <c r="NTU12" s="234"/>
      <c r="NTV12" s="234"/>
      <c r="NTW12" s="234"/>
      <c r="NTX12" s="234"/>
      <c r="NTY12" s="234"/>
      <c r="NTZ12" s="234"/>
      <c r="NUA12" s="234"/>
      <c r="NUB12" s="234"/>
      <c r="NUC12" s="234"/>
      <c r="NUD12" s="234"/>
      <c r="NUE12" s="234"/>
      <c r="NUF12" s="234"/>
      <c r="NUG12" s="234"/>
      <c r="NUH12" s="234"/>
      <c r="NUI12" s="234"/>
      <c r="NUJ12" s="234"/>
      <c r="NUK12" s="234"/>
      <c r="NUL12" s="234"/>
      <c r="NUM12" s="234"/>
      <c r="NUN12" s="234"/>
      <c r="NUO12" s="234"/>
      <c r="NUP12" s="234"/>
      <c r="NUQ12" s="234"/>
      <c r="NUR12" s="234"/>
      <c r="NUS12" s="234"/>
      <c r="NUT12" s="234"/>
      <c r="NUU12" s="234"/>
      <c r="NUV12" s="234"/>
      <c r="NUW12" s="234"/>
      <c r="NUX12" s="234"/>
      <c r="NUY12" s="234"/>
      <c r="NUZ12" s="234"/>
      <c r="NVA12" s="234"/>
      <c r="NVB12" s="234"/>
      <c r="NVC12" s="234"/>
      <c r="NVD12" s="234"/>
      <c r="NVE12" s="234"/>
      <c r="NVF12" s="234"/>
      <c r="NVG12" s="234"/>
      <c r="NVH12" s="234"/>
      <c r="NVI12" s="234"/>
      <c r="NVJ12" s="234"/>
      <c r="NVK12" s="234"/>
      <c r="NVL12" s="234"/>
      <c r="NVM12" s="234"/>
      <c r="NVN12" s="234"/>
      <c r="NVO12" s="234"/>
      <c r="NVP12" s="234"/>
      <c r="NVQ12" s="234"/>
      <c r="NVR12" s="234"/>
      <c r="NVS12" s="234"/>
      <c r="NVT12" s="234"/>
      <c r="NVU12" s="234"/>
      <c r="NVV12" s="234"/>
      <c r="NVW12" s="234"/>
      <c r="NVX12" s="234"/>
      <c r="NVY12" s="234"/>
      <c r="NVZ12" s="234"/>
      <c r="NWA12" s="234"/>
      <c r="NWB12" s="234"/>
      <c r="NWC12" s="234"/>
      <c r="NWD12" s="234"/>
      <c r="NWE12" s="234"/>
      <c r="NWF12" s="234"/>
      <c r="NWG12" s="234"/>
      <c r="NWH12" s="234"/>
      <c r="NWI12" s="234"/>
      <c r="NWJ12" s="234"/>
      <c r="NWK12" s="234"/>
      <c r="NWL12" s="234"/>
      <c r="NWM12" s="234"/>
      <c r="NWN12" s="234"/>
      <c r="NWO12" s="234"/>
      <c r="NWP12" s="234"/>
      <c r="NWQ12" s="234"/>
      <c r="NWR12" s="234"/>
      <c r="NWS12" s="234"/>
      <c r="NWT12" s="234"/>
      <c r="NWU12" s="234"/>
      <c r="NWV12" s="234"/>
      <c r="NWW12" s="234"/>
      <c r="NWX12" s="234"/>
      <c r="NWY12" s="234"/>
      <c r="NWZ12" s="234"/>
      <c r="NXA12" s="234"/>
      <c r="NXB12" s="234"/>
      <c r="NXC12" s="234"/>
      <c r="NXD12" s="234"/>
      <c r="NXE12" s="234"/>
      <c r="NXF12" s="234"/>
      <c r="NXG12" s="234"/>
      <c r="NXH12" s="234"/>
      <c r="NXI12" s="234"/>
      <c r="NXJ12" s="234"/>
      <c r="NXK12" s="234"/>
      <c r="NXL12" s="234"/>
      <c r="NXM12" s="234"/>
      <c r="NXN12" s="234"/>
      <c r="NXO12" s="234"/>
      <c r="NXP12" s="234"/>
      <c r="NXQ12" s="234"/>
      <c r="NXR12" s="234"/>
      <c r="NXS12" s="234"/>
      <c r="NXT12" s="234"/>
      <c r="NXU12" s="234"/>
      <c r="NXV12" s="234"/>
      <c r="NXW12" s="234"/>
      <c r="NXX12" s="234"/>
      <c r="NXY12" s="234"/>
      <c r="NXZ12" s="234"/>
      <c r="NYA12" s="234"/>
      <c r="NYB12" s="234"/>
      <c r="NYC12" s="234"/>
      <c r="NYD12" s="234"/>
      <c r="NYE12" s="234"/>
      <c r="NYF12" s="234"/>
      <c r="NYG12" s="234"/>
      <c r="NYH12" s="234"/>
      <c r="NYI12" s="234"/>
      <c r="NYJ12" s="234"/>
      <c r="NYK12" s="234"/>
      <c r="NYL12" s="234"/>
      <c r="NYM12" s="234"/>
      <c r="NYN12" s="234"/>
      <c r="NYO12" s="234"/>
      <c r="NYP12" s="234"/>
      <c r="NYQ12" s="234"/>
      <c r="NYR12" s="234"/>
      <c r="NYS12" s="234"/>
      <c r="NYT12" s="234"/>
      <c r="NYU12" s="234"/>
      <c r="NYV12" s="234"/>
      <c r="NYW12" s="234"/>
      <c r="NYX12" s="234"/>
      <c r="NYY12" s="234"/>
      <c r="NYZ12" s="234"/>
      <c r="NZA12" s="234"/>
      <c r="NZB12" s="234"/>
      <c r="NZC12" s="234"/>
      <c r="NZD12" s="234"/>
      <c r="NZE12" s="234"/>
      <c r="NZF12" s="234"/>
      <c r="NZG12" s="234"/>
      <c r="NZH12" s="234"/>
      <c r="NZI12" s="234"/>
      <c r="NZJ12" s="234"/>
      <c r="NZK12" s="234"/>
      <c r="NZL12" s="234"/>
      <c r="NZM12" s="234"/>
      <c r="NZN12" s="234"/>
      <c r="NZO12" s="234"/>
      <c r="NZP12" s="234"/>
      <c r="NZQ12" s="234"/>
      <c r="NZR12" s="234"/>
      <c r="NZS12" s="234"/>
      <c r="NZT12" s="234"/>
      <c r="NZU12" s="234"/>
      <c r="NZV12" s="234"/>
      <c r="NZW12" s="234"/>
      <c r="NZX12" s="234"/>
      <c r="NZY12" s="234"/>
      <c r="NZZ12" s="234"/>
      <c r="OAA12" s="234"/>
      <c r="OAB12" s="234"/>
      <c r="OAC12" s="234"/>
      <c r="OAD12" s="234"/>
      <c r="OAE12" s="234"/>
      <c r="OAF12" s="234"/>
      <c r="OAG12" s="234"/>
      <c r="OAH12" s="234"/>
      <c r="OAI12" s="234"/>
      <c r="OAJ12" s="234"/>
      <c r="OAK12" s="234"/>
      <c r="OAL12" s="234"/>
      <c r="OAM12" s="234"/>
      <c r="OAN12" s="234"/>
      <c r="OAO12" s="234"/>
      <c r="OAP12" s="234"/>
      <c r="OAQ12" s="234"/>
      <c r="OAR12" s="234"/>
      <c r="OAS12" s="234"/>
      <c r="OAT12" s="234"/>
      <c r="OAU12" s="234"/>
      <c r="OAV12" s="234"/>
      <c r="OAW12" s="234"/>
      <c r="OAX12" s="234"/>
      <c r="OAY12" s="234"/>
      <c r="OAZ12" s="234"/>
      <c r="OBA12" s="234"/>
      <c r="OBB12" s="234"/>
      <c r="OBC12" s="234"/>
      <c r="OBD12" s="234"/>
      <c r="OBE12" s="234"/>
      <c r="OBF12" s="234"/>
      <c r="OBG12" s="234"/>
      <c r="OBH12" s="234"/>
      <c r="OBI12" s="234"/>
      <c r="OBJ12" s="234"/>
      <c r="OBK12" s="234"/>
      <c r="OBL12" s="234"/>
      <c r="OBM12" s="234"/>
      <c r="OBN12" s="234"/>
      <c r="OBO12" s="234"/>
      <c r="OBP12" s="234"/>
      <c r="OBQ12" s="234"/>
      <c r="OBR12" s="234"/>
      <c r="OBS12" s="234"/>
      <c r="OBT12" s="234"/>
      <c r="OBU12" s="234"/>
      <c r="OBV12" s="234"/>
      <c r="OBW12" s="234"/>
      <c r="OBX12" s="234"/>
      <c r="OBY12" s="234"/>
      <c r="OBZ12" s="234"/>
      <c r="OCA12" s="234"/>
      <c r="OCB12" s="234"/>
      <c r="OCC12" s="234"/>
      <c r="OCD12" s="234"/>
      <c r="OCE12" s="234"/>
      <c r="OCF12" s="234"/>
      <c r="OCG12" s="234"/>
      <c r="OCH12" s="234"/>
      <c r="OCI12" s="234"/>
      <c r="OCJ12" s="234"/>
      <c r="OCK12" s="234"/>
      <c r="OCL12" s="234"/>
      <c r="OCM12" s="234"/>
      <c r="OCN12" s="234"/>
      <c r="OCO12" s="234"/>
      <c r="OCP12" s="234"/>
      <c r="OCQ12" s="234"/>
      <c r="OCR12" s="234"/>
      <c r="OCS12" s="234"/>
      <c r="OCT12" s="234"/>
      <c r="OCU12" s="234"/>
      <c r="OCV12" s="234"/>
      <c r="OCW12" s="234"/>
      <c r="OCX12" s="234"/>
      <c r="OCY12" s="234"/>
      <c r="OCZ12" s="234"/>
      <c r="ODA12" s="234"/>
      <c r="ODB12" s="234"/>
      <c r="ODC12" s="234"/>
      <c r="ODD12" s="234"/>
      <c r="ODE12" s="234"/>
      <c r="ODF12" s="234"/>
      <c r="ODG12" s="234"/>
      <c r="ODH12" s="234"/>
      <c r="ODI12" s="234"/>
      <c r="ODJ12" s="234"/>
      <c r="ODK12" s="234"/>
      <c r="ODL12" s="234"/>
      <c r="ODM12" s="234"/>
      <c r="ODN12" s="234"/>
      <c r="ODO12" s="234"/>
      <c r="ODP12" s="234"/>
      <c r="ODQ12" s="234"/>
      <c r="ODR12" s="234"/>
      <c r="ODS12" s="234"/>
      <c r="ODT12" s="234"/>
      <c r="ODU12" s="234"/>
      <c r="ODV12" s="234"/>
      <c r="ODW12" s="234"/>
      <c r="ODX12" s="234"/>
      <c r="ODY12" s="234"/>
      <c r="ODZ12" s="234"/>
      <c r="OEA12" s="234"/>
      <c r="OEB12" s="234"/>
      <c r="OEC12" s="234"/>
      <c r="OED12" s="234"/>
      <c r="OEE12" s="234"/>
      <c r="OEF12" s="234"/>
      <c r="OEG12" s="234"/>
      <c r="OEH12" s="234"/>
      <c r="OEI12" s="234"/>
      <c r="OEJ12" s="234"/>
      <c r="OEK12" s="234"/>
      <c r="OEL12" s="234"/>
      <c r="OEM12" s="234"/>
      <c r="OEN12" s="234"/>
      <c r="OEO12" s="234"/>
      <c r="OEP12" s="234"/>
      <c r="OEQ12" s="234"/>
      <c r="OER12" s="234"/>
      <c r="OES12" s="234"/>
      <c r="OET12" s="234"/>
      <c r="OEU12" s="234"/>
      <c r="OEV12" s="234"/>
      <c r="OEW12" s="234"/>
      <c r="OEX12" s="234"/>
      <c r="OEY12" s="234"/>
      <c r="OEZ12" s="234"/>
      <c r="OFA12" s="234"/>
      <c r="OFB12" s="234"/>
      <c r="OFC12" s="234"/>
      <c r="OFD12" s="234"/>
      <c r="OFE12" s="234"/>
      <c r="OFF12" s="234"/>
      <c r="OFG12" s="234"/>
      <c r="OFH12" s="234"/>
      <c r="OFI12" s="234"/>
      <c r="OFJ12" s="234"/>
      <c r="OFK12" s="234"/>
      <c r="OFL12" s="234"/>
      <c r="OFM12" s="234"/>
      <c r="OFN12" s="234"/>
      <c r="OFO12" s="234"/>
      <c r="OFP12" s="234"/>
      <c r="OFQ12" s="234"/>
      <c r="OFR12" s="234"/>
      <c r="OFS12" s="234"/>
      <c r="OFT12" s="234"/>
      <c r="OFU12" s="234"/>
      <c r="OFV12" s="234"/>
      <c r="OFW12" s="234"/>
      <c r="OFX12" s="234"/>
      <c r="OFY12" s="234"/>
      <c r="OFZ12" s="234"/>
      <c r="OGA12" s="234"/>
      <c r="OGB12" s="234"/>
      <c r="OGC12" s="234"/>
      <c r="OGD12" s="234"/>
      <c r="OGE12" s="234"/>
      <c r="OGF12" s="234"/>
      <c r="OGG12" s="234"/>
      <c r="OGH12" s="234"/>
      <c r="OGI12" s="234"/>
      <c r="OGJ12" s="234"/>
      <c r="OGK12" s="234"/>
      <c r="OGL12" s="234"/>
      <c r="OGM12" s="234"/>
      <c r="OGN12" s="234"/>
      <c r="OGO12" s="234"/>
      <c r="OGP12" s="234"/>
      <c r="OGQ12" s="234"/>
      <c r="OGR12" s="234"/>
      <c r="OGS12" s="234"/>
      <c r="OGT12" s="234"/>
      <c r="OGU12" s="234"/>
      <c r="OGV12" s="234"/>
      <c r="OGW12" s="234"/>
      <c r="OGX12" s="234"/>
      <c r="OGY12" s="234"/>
      <c r="OGZ12" s="234"/>
      <c r="OHA12" s="234"/>
      <c r="OHB12" s="234"/>
      <c r="OHC12" s="234"/>
      <c r="OHD12" s="234"/>
      <c r="OHE12" s="234"/>
      <c r="OHF12" s="234"/>
      <c r="OHG12" s="234"/>
      <c r="OHH12" s="234"/>
      <c r="OHI12" s="234"/>
      <c r="OHJ12" s="234"/>
      <c r="OHK12" s="234"/>
      <c r="OHL12" s="234"/>
      <c r="OHM12" s="234"/>
      <c r="OHN12" s="234"/>
      <c r="OHO12" s="234"/>
      <c r="OHP12" s="234"/>
      <c r="OHQ12" s="234"/>
      <c r="OHR12" s="234"/>
      <c r="OHS12" s="234"/>
      <c r="OHT12" s="234"/>
      <c r="OHU12" s="234"/>
      <c r="OHV12" s="234"/>
      <c r="OHW12" s="234"/>
      <c r="OHX12" s="234"/>
      <c r="OHY12" s="234"/>
      <c r="OHZ12" s="234"/>
      <c r="OIA12" s="234"/>
      <c r="OIB12" s="234"/>
      <c r="OIC12" s="234"/>
      <c r="OID12" s="234"/>
      <c r="OIE12" s="234"/>
      <c r="OIF12" s="234"/>
      <c r="OIG12" s="234"/>
      <c r="OIH12" s="234"/>
      <c r="OII12" s="234"/>
      <c r="OIJ12" s="234"/>
      <c r="OIK12" s="234"/>
      <c r="OIL12" s="234"/>
      <c r="OIM12" s="234"/>
      <c r="OIN12" s="234"/>
      <c r="OIO12" s="234"/>
      <c r="OIP12" s="234"/>
      <c r="OIQ12" s="234"/>
      <c r="OIR12" s="234"/>
      <c r="OIS12" s="234"/>
      <c r="OIT12" s="234"/>
      <c r="OIU12" s="234"/>
      <c r="OIV12" s="234"/>
      <c r="OIW12" s="234"/>
      <c r="OIX12" s="234"/>
      <c r="OIY12" s="234"/>
      <c r="OIZ12" s="234"/>
      <c r="OJA12" s="234"/>
      <c r="OJB12" s="234"/>
      <c r="OJC12" s="234"/>
      <c r="OJD12" s="234"/>
      <c r="OJE12" s="234"/>
      <c r="OJF12" s="234"/>
      <c r="OJG12" s="234"/>
      <c r="OJH12" s="234"/>
      <c r="OJI12" s="234"/>
      <c r="OJJ12" s="234"/>
      <c r="OJK12" s="234"/>
      <c r="OJL12" s="234"/>
      <c r="OJM12" s="234"/>
      <c r="OJN12" s="234"/>
      <c r="OJO12" s="234"/>
      <c r="OJP12" s="234"/>
      <c r="OJQ12" s="234"/>
      <c r="OJR12" s="234"/>
      <c r="OJS12" s="234"/>
      <c r="OJT12" s="234"/>
      <c r="OJU12" s="234"/>
      <c r="OJV12" s="234"/>
      <c r="OJW12" s="234"/>
      <c r="OJX12" s="234"/>
      <c r="OJY12" s="234"/>
      <c r="OJZ12" s="234"/>
      <c r="OKA12" s="234"/>
      <c r="OKB12" s="234"/>
      <c r="OKC12" s="234"/>
      <c r="OKD12" s="234"/>
      <c r="OKE12" s="234"/>
      <c r="OKF12" s="234"/>
      <c r="OKG12" s="234"/>
      <c r="OKH12" s="234"/>
      <c r="OKI12" s="234"/>
      <c r="OKJ12" s="234"/>
      <c r="OKK12" s="234"/>
      <c r="OKL12" s="234"/>
      <c r="OKM12" s="234"/>
      <c r="OKN12" s="234"/>
      <c r="OKO12" s="234"/>
      <c r="OKP12" s="234"/>
      <c r="OKQ12" s="234"/>
      <c r="OKR12" s="234"/>
      <c r="OKS12" s="234"/>
      <c r="OKT12" s="234"/>
      <c r="OKU12" s="234"/>
      <c r="OKV12" s="234"/>
      <c r="OKW12" s="234"/>
      <c r="OKX12" s="234"/>
      <c r="OKY12" s="234"/>
      <c r="OKZ12" s="234"/>
      <c r="OLA12" s="234"/>
      <c r="OLB12" s="234"/>
      <c r="OLC12" s="234"/>
      <c r="OLD12" s="234"/>
      <c r="OLE12" s="234"/>
      <c r="OLF12" s="234"/>
      <c r="OLG12" s="234"/>
      <c r="OLH12" s="234"/>
      <c r="OLI12" s="234"/>
      <c r="OLJ12" s="234"/>
      <c r="OLK12" s="234"/>
      <c r="OLL12" s="234"/>
      <c r="OLM12" s="234"/>
      <c r="OLN12" s="234"/>
      <c r="OLO12" s="234"/>
      <c r="OLP12" s="234"/>
      <c r="OLQ12" s="234"/>
      <c r="OLR12" s="234"/>
      <c r="OLS12" s="234"/>
      <c r="OLT12" s="234"/>
      <c r="OLU12" s="234"/>
      <c r="OLV12" s="234"/>
      <c r="OLW12" s="234"/>
      <c r="OLX12" s="234"/>
      <c r="OLY12" s="234"/>
      <c r="OLZ12" s="234"/>
      <c r="OMA12" s="234"/>
      <c r="OMB12" s="234"/>
      <c r="OMC12" s="234"/>
      <c r="OMD12" s="234"/>
      <c r="OME12" s="234"/>
      <c r="OMF12" s="234"/>
      <c r="OMG12" s="234"/>
      <c r="OMH12" s="234"/>
      <c r="OMI12" s="234"/>
      <c r="OMJ12" s="234"/>
      <c r="OMK12" s="234"/>
      <c r="OML12" s="234"/>
      <c r="OMM12" s="234"/>
      <c r="OMN12" s="234"/>
      <c r="OMO12" s="234"/>
      <c r="OMP12" s="234"/>
      <c r="OMQ12" s="234"/>
      <c r="OMR12" s="234"/>
      <c r="OMS12" s="234"/>
      <c r="OMT12" s="234"/>
      <c r="OMU12" s="234"/>
      <c r="OMV12" s="234"/>
      <c r="OMW12" s="234"/>
      <c r="OMX12" s="234"/>
      <c r="OMY12" s="234"/>
      <c r="OMZ12" s="234"/>
      <c r="ONA12" s="234"/>
      <c r="ONB12" s="234"/>
      <c r="ONC12" s="234"/>
      <c r="OND12" s="234"/>
      <c r="ONE12" s="234"/>
      <c r="ONF12" s="234"/>
      <c r="ONG12" s="234"/>
      <c r="ONH12" s="234"/>
      <c r="ONI12" s="234"/>
      <c r="ONJ12" s="234"/>
      <c r="ONK12" s="234"/>
      <c r="ONL12" s="234"/>
      <c r="ONM12" s="234"/>
      <c r="ONN12" s="234"/>
      <c r="ONO12" s="234"/>
      <c r="ONP12" s="234"/>
      <c r="ONQ12" s="234"/>
      <c r="ONR12" s="234"/>
      <c r="ONS12" s="234"/>
      <c r="ONT12" s="234"/>
      <c r="ONU12" s="234"/>
      <c r="ONV12" s="234"/>
      <c r="ONW12" s="234"/>
      <c r="ONX12" s="234"/>
      <c r="ONY12" s="234"/>
      <c r="ONZ12" s="234"/>
      <c r="OOA12" s="234"/>
      <c r="OOB12" s="234"/>
      <c r="OOC12" s="234"/>
      <c r="OOD12" s="234"/>
      <c r="OOE12" s="234"/>
      <c r="OOF12" s="234"/>
      <c r="OOG12" s="234"/>
      <c r="OOH12" s="234"/>
      <c r="OOI12" s="234"/>
      <c r="OOJ12" s="234"/>
      <c r="OOK12" s="234"/>
      <c r="OOL12" s="234"/>
      <c r="OOM12" s="234"/>
      <c r="OON12" s="234"/>
      <c r="OOO12" s="234"/>
      <c r="OOP12" s="234"/>
      <c r="OOQ12" s="234"/>
      <c r="OOR12" s="234"/>
      <c r="OOS12" s="234"/>
      <c r="OOT12" s="234"/>
      <c r="OOU12" s="234"/>
      <c r="OOV12" s="234"/>
      <c r="OOW12" s="234"/>
      <c r="OOX12" s="234"/>
      <c r="OOY12" s="234"/>
      <c r="OOZ12" s="234"/>
      <c r="OPA12" s="234"/>
      <c r="OPB12" s="234"/>
      <c r="OPC12" s="234"/>
      <c r="OPD12" s="234"/>
      <c r="OPE12" s="234"/>
      <c r="OPF12" s="234"/>
      <c r="OPG12" s="234"/>
      <c r="OPH12" s="234"/>
      <c r="OPI12" s="234"/>
      <c r="OPJ12" s="234"/>
      <c r="OPK12" s="234"/>
      <c r="OPL12" s="234"/>
      <c r="OPM12" s="234"/>
      <c r="OPN12" s="234"/>
      <c r="OPO12" s="234"/>
      <c r="OPP12" s="234"/>
      <c r="OPQ12" s="234"/>
      <c r="OPR12" s="234"/>
      <c r="OPS12" s="234"/>
      <c r="OPT12" s="234"/>
      <c r="OPU12" s="234"/>
      <c r="OPV12" s="234"/>
      <c r="OPW12" s="234"/>
      <c r="OPX12" s="234"/>
      <c r="OPY12" s="234"/>
      <c r="OPZ12" s="234"/>
      <c r="OQA12" s="234"/>
      <c r="OQB12" s="234"/>
      <c r="OQC12" s="234"/>
      <c r="OQD12" s="234"/>
      <c r="OQE12" s="234"/>
      <c r="OQF12" s="234"/>
      <c r="OQG12" s="234"/>
      <c r="OQH12" s="234"/>
      <c r="OQI12" s="234"/>
      <c r="OQJ12" s="234"/>
      <c r="OQK12" s="234"/>
      <c r="OQL12" s="234"/>
      <c r="OQM12" s="234"/>
      <c r="OQN12" s="234"/>
      <c r="OQO12" s="234"/>
      <c r="OQP12" s="234"/>
      <c r="OQQ12" s="234"/>
      <c r="OQR12" s="234"/>
      <c r="OQS12" s="234"/>
      <c r="OQT12" s="234"/>
      <c r="OQU12" s="234"/>
      <c r="OQV12" s="234"/>
      <c r="OQW12" s="234"/>
      <c r="OQX12" s="234"/>
      <c r="OQY12" s="234"/>
      <c r="OQZ12" s="234"/>
      <c r="ORA12" s="234"/>
      <c r="ORB12" s="234"/>
      <c r="ORC12" s="234"/>
      <c r="ORD12" s="234"/>
      <c r="ORE12" s="234"/>
      <c r="ORF12" s="234"/>
      <c r="ORG12" s="234"/>
      <c r="ORH12" s="234"/>
      <c r="ORI12" s="234"/>
      <c r="ORJ12" s="234"/>
      <c r="ORK12" s="234"/>
      <c r="ORL12" s="234"/>
      <c r="ORM12" s="234"/>
      <c r="ORN12" s="234"/>
      <c r="ORO12" s="234"/>
      <c r="ORP12" s="234"/>
      <c r="ORQ12" s="234"/>
      <c r="ORR12" s="234"/>
      <c r="ORS12" s="234"/>
      <c r="ORT12" s="234"/>
      <c r="ORU12" s="234"/>
      <c r="ORV12" s="234"/>
      <c r="ORW12" s="234"/>
      <c r="ORX12" s="234"/>
      <c r="ORY12" s="234"/>
      <c r="ORZ12" s="234"/>
      <c r="OSA12" s="234"/>
      <c r="OSB12" s="234"/>
      <c r="OSC12" s="234"/>
      <c r="OSD12" s="234"/>
      <c r="OSE12" s="234"/>
      <c r="OSF12" s="234"/>
      <c r="OSG12" s="234"/>
      <c r="OSH12" s="234"/>
      <c r="OSI12" s="234"/>
      <c r="OSJ12" s="234"/>
      <c r="OSK12" s="234"/>
      <c r="OSL12" s="234"/>
      <c r="OSM12" s="234"/>
      <c r="OSN12" s="234"/>
      <c r="OSO12" s="234"/>
      <c r="OSP12" s="234"/>
      <c r="OSQ12" s="234"/>
      <c r="OSR12" s="234"/>
      <c r="OSS12" s="234"/>
      <c r="OST12" s="234"/>
      <c r="OSU12" s="234"/>
      <c r="OSV12" s="234"/>
      <c r="OSW12" s="234"/>
      <c r="OSX12" s="234"/>
      <c r="OSY12" s="234"/>
      <c r="OSZ12" s="234"/>
      <c r="OTA12" s="234"/>
      <c r="OTB12" s="234"/>
      <c r="OTC12" s="234"/>
      <c r="OTD12" s="234"/>
      <c r="OTE12" s="234"/>
      <c r="OTF12" s="234"/>
      <c r="OTG12" s="234"/>
      <c r="OTH12" s="234"/>
      <c r="OTI12" s="234"/>
      <c r="OTJ12" s="234"/>
      <c r="OTK12" s="234"/>
      <c r="OTL12" s="234"/>
      <c r="OTM12" s="234"/>
      <c r="OTN12" s="234"/>
      <c r="OTO12" s="234"/>
      <c r="OTP12" s="234"/>
      <c r="OTQ12" s="234"/>
      <c r="OTR12" s="234"/>
      <c r="OTS12" s="234"/>
      <c r="OTT12" s="234"/>
      <c r="OTU12" s="234"/>
      <c r="OTV12" s="234"/>
      <c r="OTW12" s="234"/>
      <c r="OTX12" s="234"/>
      <c r="OTY12" s="234"/>
      <c r="OTZ12" s="234"/>
      <c r="OUA12" s="234"/>
      <c r="OUB12" s="234"/>
      <c r="OUC12" s="234"/>
      <c r="OUD12" s="234"/>
      <c r="OUE12" s="234"/>
      <c r="OUF12" s="234"/>
      <c r="OUG12" s="234"/>
      <c r="OUH12" s="234"/>
      <c r="OUI12" s="234"/>
      <c r="OUJ12" s="234"/>
      <c r="OUK12" s="234"/>
      <c r="OUL12" s="234"/>
      <c r="OUM12" s="234"/>
      <c r="OUN12" s="234"/>
      <c r="OUO12" s="234"/>
      <c r="OUP12" s="234"/>
      <c r="OUQ12" s="234"/>
      <c r="OUR12" s="234"/>
      <c r="OUS12" s="234"/>
      <c r="OUT12" s="234"/>
      <c r="OUU12" s="234"/>
      <c r="OUV12" s="234"/>
      <c r="OUW12" s="234"/>
      <c r="OUX12" s="234"/>
      <c r="OUY12" s="234"/>
      <c r="OUZ12" s="234"/>
      <c r="OVA12" s="234"/>
      <c r="OVB12" s="234"/>
      <c r="OVC12" s="234"/>
      <c r="OVD12" s="234"/>
      <c r="OVE12" s="234"/>
      <c r="OVF12" s="234"/>
      <c r="OVG12" s="234"/>
      <c r="OVH12" s="234"/>
      <c r="OVI12" s="234"/>
      <c r="OVJ12" s="234"/>
      <c r="OVK12" s="234"/>
      <c r="OVL12" s="234"/>
      <c r="OVM12" s="234"/>
      <c r="OVN12" s="234"/>
      <c r="OVO12" s="234"/>
      <c r="OVP12" s="234"/>
      <c r="OVQ12" s="234"/>
      <c r="OVR12" s="234"/>
      <c r="OVS12" s="234"/>
      <c r="OVT12" s="234"/>
      <c r="OVU12" s="234"/>
      <c r="OVV12" s="234"/>
      <c r="OVW12" s="234"/>
      <c r="OVX12" s="234"/>
      <c r="OVY12" s="234"/>
      <c r="OVZ12" s="234"/>
      <c r="OWA12" s="234"/>
      <c r="OWB12" s="234"/>
      <c r="OWC12" s="234"/>
      <c r="OWD12" s="234"/>
      <c r="OWE12" s="234"/>
      <c r="OWF12" s="234"/>
      <c r="OWG12" s="234"/>
      <c r="OWH12" s="234"/>
      <c r="OWI12" s="234"/>
      <c r="OWJ12" s="234"/>
      <c r="OWK12" s="234"/>
      <c r="OWL12" s="234"/>
      <c r="OWM12" s="234"/>
      <c r="OWN12" s="234"/>
      <c r="OWO12" s="234"/>
      <c r="OWP12" s="234"/>
      <c r="OWQ12" s="234"/>
      <c r="OWR12" s="234"/>
      <c r="OWS12" s="234"/>
      <c r="OWT12" s="234"/>
      <c r="OWU12" s="234"/>
      <c r="OWV12" s="234"/>
      <c r="OWW12" s="234"/>
      <c r="OWX12" s="234"/>
      <c r="OWY12" s="234"/>
      <c r="OWZ12" s="234"/>
      <c r="OXA12" s="234"/>
      <c r="OXB12" s="234"/>
      <c r="OXC12" s="234"/>
      <c r="OXD12" s="234"/>
      <c r="OXE12" s="234"/>
      <c r="OXF12" s="234"/>
      <c r="OXG12" s="234"/>
      <c r="OXH12" s="234"/>
      <c r="OXI12" s="234"/>
      <c r="OXJ12" s="234"/>
      <c r="OXK12" s="234"/>
      <c r="OXL12" s="234"/>
      <c r="OXM12" s="234"/>
      <c r="OXN12" s="234"/>
      <c r="OXO12" s="234"/>
      <c r="OXP12" s="234"/>
      <c r="OXQ12" s="234"/>
      <c r="OXR12" s="234"/>
      <c r="OXS12" s="234"/>
      <c r="OXT12" s="234"/>
      <c r="OXU12" s="234"/>
      <c r="OXV12" s="234"/>
      <c r="OXW12" s="234"/>
      <c r="OXX12" s="234"/>
      <c r="OXY12" s="234"/>
      <c r="OXZ12" s="234"/>
      <c r="OYA12" s="234"/>
      <c r="OYB12" s="234"/>
      <c r="OYC12" s="234"/>
      <c r="OYD12" s="234"/>
      <c r="OYE12" s="234"/>
      <c r="OYF12" s="234"/>
      <c r="OYG12" s="234"/>
      <c r="OYH12" s="234"/>
      <c r="OYI12" s="234"/>
      <c r="OYJ12" s="234"/>
      <c r="OYK12" s="234"/>
      <c r="OYL12" s="234"/>
      <c r="OYM12" s="234"/>
      <c r="OYN12" s="234"/>
      <c r="OYO12" s="234"/>
      <c r="OYP12" s="234"/>
      <c r="OYQ12" s="234"/>
      <c r="OYR12" s="234"/>
      <c r="OYS12" s="234"/>
      <c r="OYT12" s="234"/>
      <c r="OYU12" s="234"/>
      <c r="OYV12" s="234"/>
      <c r="OYW12" s="234"/>
      <c r="OYX12" s="234"/>
      <c r="OYY12" s="234"/>
      <c r="OYZ12" s="234"/>
      <c r="OZA12" s="234"/>
      <c r="OZB12" s="234"/>
      <c r="OZC12" s="234"/>
      <c r="OZD12" s="234"/>
      <c r="OZE12" s="234"/>
      <c r="OZF12" s="234"/>
      <c r="OZG12" s="234"/>
      <c r="OZH12" s="234"/>
      <c r="OZI12" s="234"/>
      <c r="OZJ12" s="234"/>
      <c r="OZK12" s="234"/>
      <c r="OZL12" s="234"/>
      <c r="OZM12" s="234"/>
      <c r="OZN12" s="234"/>
      <c r="OZO12" s="234"/>
      <c r="OZP12" s="234"/>
      <c r="OZQ12" s="234"/>
      <c r="OZR12" s="234"/>
      <c r="OZS12" s="234"/>
      <c r="OZT12" s="234"/>
      <c r="OZU12" s="234"/>
      <c r="OZV12" s="234"/>
      <c r="OZW12" s="234"/>
      <c r="OZX12" s="234"/>
      <c r="OZY12" s="234"/>
      <c r="OZZ12" s="234"/>
      <c r="PAA12" s="234"/>
      <c r="PAB12" s="234"/>
      <c r="PAC12" s="234"/>
      <c r="PAD12" s="234"/>
      <c r="PAE12" s="234"/>
      <c r="PAF12" s="234"/>
      <c r="PAG12" s="234"/>
      <c r="PAH12" s="234"/>
      <c r="PAI12" s="234"/>
      <c r="PAJ12" s="234"/>
      <c r="PAK12" s="234"/>
      <c r="PAL12" s="234"/>
      <c r="PAM12" s="234"/>
      <c r="PAN12" s="234"/>
      <c r="PAO12" s="234"/>
      <c r="PAP12" s="234"/>
      <c r="PAQ12" s="234"/>
      <c r="PAR12" s="234"/>
      <c r="PAS12" s="234"/>
      <c r="PAT12" s="234"/>
      <c r="PAU12" s="234"/>
      <c r="PAV12" s="234"/>
      <c r="PAW12" s="234"/>
      <c r="PAX12" s="234"/>
      <c r="PAY12" s="234"/>
      <c r="PAZ12" s="234"/>
      <c r="PBA12" s="234"/>
      <c r="PBB12" s="234"/>
      <c r="PBC12" s="234"/>
      <c r="PBD12" s="234"/>
      <c r="PBE12" s="234"/>
      <c r="PBF12" s="234"/>
      <c r="PBG12" s="234"/>
      <c r="PBH12" s="234"/>
      <c r="PBI12" s="234"/>
      <c r="PBJ12" s="234"/>
      <c r="PBK12" s="234"/>
      <c r="PBL12" s="234"/>
      <c r="PBM12" s="234"/>
      <c r="PBN12" s="234"/>
      <c r="PBO12" s="234"/>
      <c r="PBP12" s="234"/>
      <c r="PBQ12" s="234"/>
      <c r="PBR12" s="234"/>
      <c r="PBS12" s="234"/>
      <c r="PBT12" s="234"/>
      <c r="PBU12" s="234"/>
      <c r="PBV12" s="234"/>
      <c r="PBW12" s="234"/>
      <c r="PBX12" s="234"/>
      <c r="PBY12" s="234"/>
      <c r="PBZ12" s="234"/>
      <c r="PCA12" s="234"/>
      <c r="PCB12" s="234"/>
      <c r="PCC12" s="234"/>
      <c r="PCD12" s="234"/>
      <c r="PCE12" s="234"/>
      <c r="PCF12" s="234"/>
      <c r="PCG12" s="234"/>
      <c r="PCH12" s="234"/>
      <c r="PCI12" s="234"/>
      <c r="PCJ12" s="234"/>
      <c r="PCK12" s="234"/>
      <c r="PCL12" s="234"/>
      <c r="PCM12" s="234"/>
      <c r="PCN12" s="234"/>
      <c r="PCO12" s="234"/>
      <c r="PCP12" s="234"/>
      <c r="PCQ12" s="234"/>
      <c r="PCR12" s="234"/>
      <c r="PCS12" s="234"/>
      <c r="PCT12" s="234"/>
      <c r="PCU12" s="234"/>
      <c r="PCV12" s="234"/>
      <c r="PCW12" s="234"/>
      <c r="PCX12" s="234"/>
      <c r="PCY12" s="234"/>
      <c r="PCZ12" s="234"/>
      <c r="PDA12" s="234"/>
      <c r="PDB12" s="234"/>
      <c r="PDC12" s="234"/>
      <c r="PDD12" s="234"/>
      <c r="PDE12" s="234"/>
      <c r="PDF12" s="234"/>
      <c r="PDG12" s="234"/>
      <c r="PDH12" s="234"/>
      <c r="PDI12" s="234"/>
      <c r="PDJ12" s="234"/>
      <c r="PDK12" s="234"/>
      <c r="PDL12" s="234"/>
      <c r="PDM12" s="234"/>
      <c r="PDN12" s="234"/>
      <c r="PDO12" s="234"/>
      <c r="PDP12" s="234"/>
      <c r="PDQ12" s="234"/>
      <c r="PDR12" s="234"/>
      <c r="PDS12" s="234"/>
      <c r="PDT12" s="234"/>
      <c r="PDU12" s="234"/>
      <c r="PDV12" s="234"/>
      <c r="PDW12" s="234"/>
      <c r="PDX12" s="234"/>
      <c r="PDY12" s="234"/>
      <c r="PDZ12" s="234"/>
      <c r="PEA12" s="234"/>
      <c r="PEB12" s="234"/>
      <c r="PEC12" s="234"/>
      <c r="PED12" s="234"/>
      <c r="PEE12" s="234"/>
      <c r="PEF12" s="234"/>
      <c r="PEG12" s="234"/>
      <c r="PEH12" s="234"/>
      <c r="PEI12" s="234"/>
      <c r="PEJ12" s="234"/>
      <c r="PEK12" s="234"/>
      <c r="PEL12" s="234"/>
      <c r="PEM12" s="234"/>
      <c r="PEN12" s="234"/>
      <c r="PEO12" s="234"/>
      <c r="PEP12" s="234"/>
      <c r="PEQ12" s="234"/>
      <c r="PER12" s="234"/>
      <c r="PES12" s="234"/>
      <c r="PET12" s="234"/>
      <c r="PEU12" s="234"/>
      <c r="PEV12" s="234"/>
      <c r="PEW12" s="234"/>
      <c r="PEX12" s="234"/>
      <c r="PEY12" s="234"/>
      <c r="PEZ12" s="234"/>
      <c r="PFA12" s="234"/>
      <c r="PFB12" s="234"/>
      <c r="PFC12" s="234"/>
      <c r="PFD12" s="234"/>
      <c r="PFE12" s="234"/>
      <c r="PFF12" s="234"/>
      <c r="PFG12" s="234"/>
      <c r="PFH12" s="234"/>
      <c r="PFI12" s="234"/>
      <c r="PFJ12" s="234"/>
      <c r="PFK12" s="234"/>
      <c r="PFL12" s="234"/>
      <c r="PFM12" s="234"/>
      <c r="PFN12" s="234"/>
      <c r="PFO12" s="234"/>
      <c r="PFP12" s="234"/>
      <c r="PFQ12" s="234"/>
      <c r="PFR12" s="234"/>
      <c r="PFS12" s="234"/>
      <c r="PFT12" s="234"/>
      <c r="PFU12" s="234"/>
      <c r="PFV12" s="234"/>
      <c r="PFW12" s="234"/>
      <c r="PFX12" s="234"/>
      <c r="PFY12" s="234"/>
      <c r="PFZ12" s="234"/>
      <c r="PGA12" s="234"/>
      <c r="PGB12" s="234"/>
      <c r="PGC12" s="234"/>
      <c r="PGD12" s="234"/>
      <c r="PGE12" s="234"/>
      <c r="PGF12" s="234"/>
      <c r="PGG12" s="234"/>
      <c r="PGH12" s="234"/>
      <c r="PGI12" s="234"/>
      <c r="PGJ12" s="234"/>
      <c r="PGK12" s="234"/>
      <c r="PGL12" s="234"/>
      <c r="PGM12" s="234"/>
      <c r="PGN12" s="234"/>
      <c r="PGO12" s="234"/>
      <c r="PGP12" s="234"/>
      <c r="PGQ12" s="234"/>
      <c r="PGR12" s="234"/>
      <c r="PGS12" s="234"/>
      <c r="PGT12" s="234"/>
      <c r="PGU12" s="234"/>
      <c r="PGV12" s="234"/>
      <c r="PGW12" s="234"/>
      <c r="PGX12" s="234"/>
      <c r="PGY12" s="234"/>
      <c r="PGZ12" s="234"/>
      <c r="PHA12" s="234"/>
      <c r="PHB12" s="234"/>
      <c r="PHC12" s="234"/>
      <c r="PHD12" s="234"/>
      <c r="PHE12" s="234"/>
      <c r="PHF12" s="234"/>
      <c r="PHG12" s="234"/>
      <c r="PHH12" s="234"/>
      <c r="PHI12" s="234"/>
      <c r="PHJ12" s="234"/>
      <c r="PHK12" s="234"/>
      <c r="PHL12" s="234"/>
      <c r="PHM12" s="234"/>
      <c r="PHN12" s="234"/>
      <c r="PHO12" s="234"/>
      <c r="PHP12" s="234"/>
      <c r="PHQ12" s="234"/>
      <c r="PHR12" s="234"/>
      <c r="PHS12" s="234"/>
      <c r="PHT12" s="234"/>
      <c r="PHU12" s="234"/>
      <c r="PHV12" s="234"/>
      <c r="PHW12" s="234"/>
      <c r="PHX12" s="234"/>
      <c r="PHY12" s="234"/>
      <c r="PHZ12" s="234"/>
      <c r="PIA12" s="234"/>
      <c r="PIB12" s="234"/>
      <c r="PIC12" s="234"/>
      <c r="PID12" s="234"/>
      <c r="PIE12" s="234"/>
      <c r="PIF12" s="234"/>
      <c r="PIG12" s="234"/>
      <c r="PIH12" s="234"/>
      <c r="PII12" s="234"/>
      <c r="PIJ12" s="234"/>
      <c r="PIK12" s="234"/>
      <c r="PIL12" s="234"/>
      <c r="PIM12" s="234"/>
      <c r="PIN12" s="234"/>
      <c r="PIO12" s="234"/>
      <c r="PIP12" s="234"/>
      <c r="PIQ12" s="234"/>
      <c r="PIR12" s="234"/>
      <c r="PIS12" s="234"/>
      <c r="PIT12" s="234"/>
      <c r="PIU12" s="234"/>
      <c r="PIV12" s="234"/>
      <c r="PIW12" s="234"/>
      <c r="PIX12" s="234"/>
      <c r="PIY12" s="234"/>
      <c r="PIZ12" s="234"/>
      <c r="PJA12" s="234"/>
      <c r="PJB12" s="234"/>
      <c r="PJC12" s="234"/>
      <c r="PJD12" s="234"/>
      <c r="PJE12" s="234"/>
      <c r="PJF12" s="234"/>
      <c r="PJG12" s="234"/>
      <c r="PJH12" s="234"/>
      <c r="PJI12" s="234"/>
      <c r="PJJ12" s="234"/>
      <c r="PJK12" s="234"/>
      <c r="PJL12" s="234"/>
      <c r="PJM12" s="234"/>
      <c r="PJN12" s="234"/>
      <c r="PJO12" s="234"/>
      <c r="PJP12" s="234"/>
      <c r="PJQ12" s="234"/>
      <c r="PJR12" s="234"/>
      <c r="PJS12" s="234"/>
      <c r="PJT12" s="234"/>
      <c r="PJU12" s="234"/>
      <c r="PJV12" s="234"/>
      <c r="PJW12" s="234"/>
      <c r="PJX12" s="234"/>
      <c r="PJY12" s="234"/>
      <c r="PJZ12" s="234"/>
      <c r="PKA12" s="234"/>
      <c r="PKB12" s="234"/>
      <c r="PKC12" s="234"/>
      <c r="PKD12" s="234"/>
      <c r="PKE12" s="234"/>
      <c r="PKF12" s="234"/>
      <c r="PKG12" s="234"/>
      <c r="PKH12" s="234"/>
      <c r="PKI12" s="234"/>
      <c r="PKJ12" s="234"/>
      <c r="PKK12" s="234"/>
      <c r="PKL12" s="234"/>
      <c r="PKM12" s="234"/>
      <c r="PKN12" s="234"/>
      <c r="PKO12" s="234"/>
      <c r="PKP12" s="234"/>
      <c r="PKQ12" s="234"/>
      <c r="PKR12" s="234"/>
      <c r="PKS12" s="234"/>
      <c r="PKT12" s="234"/>
      <c r="PKU12" s="234"/>
      <c r="PKV12" s="234"/>
      <c r="PKW12" s="234"/>
      <c r="PKX12" s="234"/>
      <c r="PKY12" s="234"/>
      <c r="PKZ12" s="234"/>
      <c r="PLA12" s="234"/>
      <c r="PLB12" s="234"/>
      <c r="PLC12" s="234"/>
      <c r="PLD12" s="234"/>
      <c r="PLE12" s="234"/>
      <c r="PLF12" s="234"/>
      <c r="PLG12" s="234"/>
      <c r="PLH12" s="234"/>
      <c r="PLI12" s="234"/>
      <c r="PLJ12" s="234"/>
      <c r="PLK12" s="234"/>
      <c r="PLL12" s="234"/>
      <c r="PLM12" s="234"/>
      <c r="PLN12" s="234"/>
      <c r="PLO12" s="234"/>
      <c r="PLP12" s="234"/>
      <c r="PLQ12" s="234"/>
      <c r="PLR12" s="234"/>
      <c r="PLS12" s="234"/>
      <c r="PLT12" s="234"/>
      <c r="PLU12" s="234"/>
      <c r="PLV12" s="234"/>
      <c r="PLW12" s="234"/>
      <c r="PLX12" s="234"/>
      <c r="PLY12" s="234"/>
      <c r="PLZ12" s="234"/>
      <c r="PMA12" s="234"/>
      <c r="PMB12" s="234"/>
      <c r="PMC12" s="234"/>
      <c r="PMD12" s="234"/>
      <c r="PME12" s="234"/>
      <c r="PMF12" s="234"/>
      <c r="PMG12" s="234"/>
      <c r="PMH12" s="234"/>
      <c r="PMI12" s="234"/>
      <c r="PMJ12" s="234"/>
      <c r="PMK12" s="234"/>
      <c r="PML12" s="234"/>
      <c r="PMM12" s="234"/>
      <c r="PMN12" s="234"/>
      <c r="PMO12" s="234"/>
      <c r="PMP12" s="234"/>
      <c r="PMQ12" s="234"/>
      <c r="PMR12" s="234"/>
      <c r="PMS12" s="234"/>
      <c r="PMT12" s="234"/>
      <c r="PMU12" s="234"/>
      <c r="PMV12" s="234"/>
      <c r="PMW12" s="234"/>
      <c r="PMX12" s="234"/>
      <c r="PMY12" s="234"/>
      <c r="PMZ12" s="234"/>
      <c r="PNA12" s="234"/>
      <c r="PNB12" s="234"/>
      <c r="PNC12" s="234"/>
      <c r="PND12" s="234"/>
      <c r="PNE12" s="234"/>
      <c r="PNF12" s="234"/>
      <c r="PNG12" s="234"/>
      <c r="PNH12" s="234"/>
      <c r="PNI12" s="234"/>
      <c r="PNJ12" s="234"/>
      <c r="PNK12" s="234"/>
      <c r="PNL12" s="234"/>
      <c r="PNM12" s="234"/>
      <c r="PNN12" s="234"/>
      <c r="PNO12" s="234"/>
      <c r="PNP12" s="234"/>
      <c r="PNQ12" s="234"/>
      <c r="PNR12" s="234"/>
      <c r="PNS12" s="234"/>
      <c r="PNT12" s="234"/>
      <c r="PNU12" s="234"/>
      <c r="PNV12" s="234"/>
      <c r="PNW12" s="234"/>
      <c r="PNX12" s="234"/>
      <c r="PNY12" s="234"/>
      <c r="PNZ12" s="234"/>
      <c r="POA12" s="234"/>
      <c r="POB12" s="234"/>
      <c r="POC12" s="234"/>
      <c r="POD12" s="234"/>
      <c r="POE12" s="234"/>
      <c r="POF12" s="234"/>
      <c r="POG12" s="234"/>
      <c r="POH12" s="234"/>
      <c r="POI12" s="234"/>
      <c r="POJ12" s="234"/>
      <c r="POK12" s="234"/>
      <c r="POL12" s="234"/>
      <c r="POM12" s="234"/>
      <c r="PON12" s="234"/>
      <c r="POO12" s="234"/>
      <c r="POP12" s="234"/>
      <c r="POQ12" s="234"/>
      <c r="POR12" s="234"/>
      <c r="POS12" s="234"/>
      <c r="POT12" s="234"/>
      <c r="POU12" s="234"/>
      <c r="POV12" s="234"/>
      <c r="POW12" s="234"/>
      <c r="POX12" s="234"/>
      <c r="POY12" s="234"/>
      <c r="POZ12" s="234"/>
      <c r="PPA12" s="234"/>
      <c r="PPB12" s="234"/>
      <c r="PPC12" s="234"/>
      <c r="PPD12" s="234"/>
      <c r="PPE12" s="234"/>
      <c r="PPF12" s="234"/>
      <c r="PPG12" s="234"/>
      <c r="PPH12" s="234"/>
      <c r="PPI12" s="234"/>
      <c r="PPJ12" s="234"/>
      <c r="PPK12" s="234"/>
      <c r="PPL12" s="234"/>
      <c r="PPM12" s="234"/>
      <c r="PPN12" s="234"/>
      <c r="PPO12" s="234"/>
      <c r="PPP12" s="234"/>
      <c r="PPQ12" s="234"/>
      <c r="PPR12" s="234"/>
      <c r="PPS12" s="234"/>
      <c r="PPT12" s="234"/>
      <c r="PPU12" s="234"/>
      <c r="PPV12" s="234"/>
      <c r="PPW12" s="234"/>
      <c r="PPX12" s="234"/>
      <c r="PPY12" s="234"/>
      <c r="PPZ12" s="234"/>
      <c r="PQA12" s="234"/>
      <c r="PQB12" s="234"/>
      <c r="PQC12" s="234"/>
      <c r="PQD12" s="234"/>
      <c r="PQE12" s="234"/>
      <c r="PQF12" s="234"/>
      <c r="PQG12" s="234"/>
      <c r="PQH12" s="234"/>
      <c r="PQI12" s="234"/>
      <c r="PQJ12" s="234"/>
      <c r="PQK12" s="234"/>
      <c r="PQL12" s="234"/>
      <c r="PQM12" s="234"/>
      <c r="PQN12" s="234"/>
      <c r="PQO12" s="234"/>
      <c r="PQP12" s="234"/>
      <c r="PQQ12" s="234"/>
      <c r="PQR12" s="234"/>
      <c r="PQS12" s="234"/>
      <c r="PQT12" s="234"/>
      <c r="PQU12" s="234"/>
      <c r="PQV12" s="234"/>
      <c r="PQW12" s="234"/>
      <c r="PQX12" s="234"/>
      <c r="PQY12" s="234"/>
      <c r="PQZ12" s="234"/>
      <c r="PRA12" s="234"/>
      <c r="PRB12" s="234"/>
      <c r="PRC12" s="234"/>
      <c r="PRD12" s="234"/>
      <c r="PRE12" s="234"/>
      <c r="PRF12" s="234"/>
      <c r="PRG12" s="234"/>
      <c r="PRH12" s="234"/>
      <c r="PRI12" s="234"/>
      <c r="PRJ12" s="234"/>
      <c r="PRK12" s="234"/>
      <c r="PRL12" s="234"/>
      <c r="PRM12" s="234"/>
      <c r="PRN12" s="234"/>
      <c r="PRO12" s="234"/>
      <c r="PRP12" s="234"/>
      <c r="PRQ12" s="234"/>
      <c r="PRR12" s="234"/>
      <c r="PRS12" s="234"/>
      <c r="PRT12" s="234"/>
      <c r="PRU12" s="234"/>
      <c r="PRV12" s="234"/>
      <c r="PRW12" s="234"/>
      <c r="PRX12" s="234"/>
      <c r="PRY12" s="234"/>
      <c r="PRZ12" s="234"/>
      <c r="PSA12" s="234"/>
      <c r="PSB12" s="234"/>
      <c r="PSC12" s="234"/>
      <c r="PSD12" s="234"/>
      <c r="PSE12" s="234"/>
      <c r="PSF12" s="234"/>
      <c r="PSG12" s="234"/>
      <c r="PSH12" s="234"/>
      <c r="PSI12" s="234"/>
      <c r="PSJ12" s="234"/>
      <c r="PSK12" s="234"/>
      <c r="PSL12" s="234"/>
      <c r="PSM12" s="234"/>
      <c r="PSN12" s="234"/>
      <c r="PSO12" s="234"/>
      <c r="PSP12" s="234"/>
      <c r="PSQ12" s="234"/>
      <c r="PSR12" s="234"/>
      <c r="PSS12" s="234"/>
      <c r="PST12" s="234"/>
      <c r="PSU12" s="234"/>
      <c r="PSV12" s="234"/>
      <c r="PSW12" s="234"/>
      <c r="PSX12" s="234"/>
      <c r="PSY12" s="234"/>
      <c r="PSZ12" s="234"/>
      <c r="PTA12" s="234"/>
      <c r="PTB12" s="234"/>
      <c r="PTC12" s="234"/>
      <c r="PTD12" s="234"/>
      <c r="PTE12" s="234"/>
      <c r="PTF12" s="234"/>
      <c r="PTG12" s="234"/>
      <c r="PTH12" s="234"/>
      <c r="PTI12" s="234"/>
      <c r="PTJ12" s="234"/>
      <c r="PTK12" s="234"/>
      <c r="PTL12" s="234"/>
      <c r="PTM12" s="234"/>
      <c r="PTN12" s="234"/>
      <c r="PTO12" s="234"/>
      <c r="PTP12" s="234"/>
      <c r="PTQ12" s="234"/>
      <c r="PTR12" s="234"/>
      <c r="PTS12" s="234"/>
      <c r="PTT12" s="234"/>
      <c r="PTU12" s="234"/>
      <c r="PTV12" s="234"/>
      <c r="PTW12" s="234"/>
      <c r="PTX12" s="234"/>
      <c r="PTY12" s="234"/>
      <c r="PTZ12" s="234"/>
      <c r="PUA12" s="234"/>
      <c r="PUB12" s="234"/>
      <c r="PUC12" s="234"/>
      <c r="PUD12" s="234"/>
      <c r="PUE12" s="234"/>
      <c r="PUF12" s="234"/>
      <c r="PUG12" s="234"/>
      <c r="PUH12" s="234"/>
      <c r="PUI12" s="234"/>
      <c r="PUJ12" s="234"/>
      <c r="PUK12" s="234"/>
      <c r="PUL12" s="234"/>
      <c r="PUM12" s="234"/>
      <c r="PUN12" s="234"/>
      <c r="PUO12" s="234"/>
      <c r="PUP12" s="234"/>
      <c r="PUQ12" s="234"/>
      <c r="PUR12" s="234"/>
      <c r="PUS12" s="234"/>
      <c r="PUT12" s="234"/>
      <c r="PUU12" s="234"/>
      <c r="PUV12" s="234"/>
      <c r="PUW12" s="234"/>
      <c r="PUX12" s="234"/>
      <c r="PUY12" s="234"/>
      <c r="PUZ12" s="234"/>
      <c r="PVA12" s="234"/>
      <c r="PVB12" s="234"/>
      <c r="PVC12" s="234"/>
      <c r="PVD12" s="234"/>
      <c r="PVE12" s="234"/>
      <c r="PVF12" s="234"/>
      <c r="PVG12" s="234"/>
      <c r="PVH12" s="234"/>
      <c r="PVI12" s="234"/>
      <c r="PVJ12" s="234"/>
      <c r="PVK12" s="234"/>
      <c r="PVL12" s="234"/>
      <c r="PVM12" s="234"/>
      <c r="PVN12" s="234"/>
      <c r="PVO12" s="234"/>
      <c r="PVP12" s="234"/>
      <c r="PVQ12" s="234"/>
      <c r="PVR12" s="234"/>
      <c r="PVS12" s="234"/>
      <c r="PVT12" s="234"/>
      <c r="PVU12" s="234"/>
      <c r="PVV12" s="234"/>
      <c r="PVW12" s="234"/>
      <c r="PVX12" s="234"/>
      <c r="PVY12" s="234"/>
      <c r="PVZ12" s="234"/>
      <c r="PWA12" s="234"/>
      <c r="PWB12" s="234"/>
      <c r="PWC12" s="234"/>
      <c r="PWD12" s="234"/>
      <c r="PWE12" s="234"/>
      <c r="PWF12" s="234"/>
      <c r="PWG12" s="234"/>
      <c r="PWH12" s="234"/>
      <c r="PWI12" s="234"/>
      <c r="PWJ12" s="234"/>
      <c r="PWK12" s="234"/>
      <c r="PWL12" s="234"/>
      <c r="PWM12" s="234"/>
      <c r="PWN12" s="234"/>
      <c r="PWO12" s="234"/>
      <c r="PWP12" s="234"/>
      <c r="PWQ12" s="234"/>
      <c r="PWR12" s="234"/>
      <c r="PWS12" s="234"/>
      <c r="PWT12" s="234"/>
      <c r="PWU12" s="234"/>
      <c r="PWV12" s="234"/>
      <c r="PWW12" s="234"/>
      <c r="PWX12" s="234"/>
      <c r="PWY12" s="234"/>
      <c r="PWZ12" s="234"/>
      <c r="PXA12" s="234"/>
      <c r="PXB12" s="234"/>
      <c r="PXC12" s="234"/>
      <c r="PXD12" s="234"/>
      <c r="PXE12" s="234"/>
      <c r="PXF12" s="234"/>
      <c r="PXG12" s="234"/>
      <c r="PXH12" s="234"/>
      <c r="PXI12" s="234"/>
      <c r="PXJ12" s="234"/>
      <c r="PXK12" s="234"/>
      <c r="PXL12" s="234"/>
      <c r="PXM12" s="234"/>
      <c r="PXN12" s="234"/>
      <c r="PXO12" s="234"/>
      <c r="PXP12" s="234"/>
      <c r="PXQ12" s="234"/>
      <c r="PXR12" s="234"/>
      <c r="PXS12" s="234"/>
      <c r="PXT12" s="234"/>
      <c r="PXU12" s="234"/>
      <c r="PXV12" s="234"/>
      <c r="PXW12" s="234"/>
      <c r="PXX12" s="234"/>
      <c r="PXY12" s="234"/>
      <c r="PXZ12" s="234"/>
      <c r="PYA12" s="234"/>
      <c r="PYB12" s="234"/>
      <c r="PYC12" s="234"/>
      <c r="PYD12" s="234"/>
      <c r="PYE12" s="234"/>
      <c r="PYF12" s="234"/>
      <c r="PYG12" s="234"/>
      <c r="PYH12" s="234"/>
      <c r="PYI12" s="234"/>
      <c r="PYJ12" s="234"/>
      <c r="PYK12" s="234"/>
      <c r="PYL12" s="234"/>
      <c r="PYM12" s="234"/>
      <c r="PYN12" s="234"/>
      <c r="PYO12" s="234"/>
      <c r="PYP12" s="234"/>
      <c r="PYQ12" s="234"/>
      <c r="PYR12" s="234"/>
      <c r="PYS12" s="234"/>
      <c r="PYT12" s="234"/>
      <c r="PYU12" s="234"/>
      <c r="PYV12" s="234"/>
      <c r="PYW12" s="234"/>
      <c r="PYX12" s="234"/>
      <c r="PYY12" s="234"/>
      <c r="PYZ12" s="234"/>
      <c r="PZA12" s="234"/>
      <c r="PZB12" s="234"/>
      <c r="PZC12" s="234"/>
      <c r="PZD12" s="234"/>
      <c r="PZE12" s="234"/>
      <c r="PZF12" s="234"/>
      <c r="PZG12" s="234"/>
      <c r="PZH12" s="234"/>
      <c r="PZI12" s="234"/>
      <c r="PZJ12" s="234"/>
      <c r="PZK12" s="234"/>
      <c r="PZL12" s="234"/>
      <c r="PZM12" s="234"/>
      <c r="PZN12" s="234"/>
      <c r="PZO12" s="234"/>
      <c r="PZP12" s="234"/>
      <c r="PZQ12" s="234"/>
      <c r="PZR12" s="234"/>
      <c r="PZS12" s="234"/>
      <c r="PZT12" s="234"/>
      <c r="PZU12" s="234"/>
      <c r="PZV12" s="234"/>
      <c r="PZW12" s="234"/>
      <c r="PZX12" s="234"/>
      <c r="PZY12" s="234"/>
      <c r="PZZ12" s="234"/>
      <c r="QAA12" s="234"/>
      <c r="QAB12" s="234"/>
      <c r="QAC12" s="234"/>
      <c r="QAD12" s="234"/>
      <c r="QAE12" s="234"/>
      <c r="QAF12" s="234"/>
      <c r="QAG12" s="234"/>
      <c r="QAH12" s="234"/>
      <c r="QAI12" s="234"/>
      <c r="QAJ12" s="234"/>
      <c r="QAK12" s="234"/>
      <c r="QAL12" s="234"/>
      <c r="QAM12" s="234"/>
      <c r="QAN12" s="234"/>
      <c r="QAO12" s="234"/>
      <c r="QAP12" s="234"/>
      <c r="QAQ12" s="234"/>
      <c r="QAR12" s="234"/>
      <c r="QAS12" s="234"/>
      <c r="QAT12" s="234"/>
      <c r="QAU12" s="234"/>
      <c r="QAV12" s="234"/>
      <c r="QAW12" s="234"/>
      <c r="QAX12" s="234"/>
      <c r="QAY12" s="234"/>
      <c r="QAZ12" s="234"/>
      <c r="QBA12" s="234"/>
      <c r="QBB12" s="234"/>
      <c r="QBC12" s="234"/>
      <c r="QBD12" s="234"/>
      <c r="QBE12" s="234"/>
      <c r="QBF12" s="234"/>
      <c r="QBG12" s="234"/>
      <c r="QBH12" s="234"/>
      <c r="QBI12" s="234"/>
      <c r="QBJ12" s="234"/>
      <c r="QBK12" s="234"/>
      <c r="QBL12" s="234"/>
      <c r="QBM12" s="234"/>
      <c r="QBN12" s="234"/>
      <c r="QBO12" s="234"/>
      <c r="QBP12" s="234"/>
      <c r="QBQ12" s="234"/>
      <c r="QBR12" s="234"/>
      <c r="QBS12" s="234"/>
      <c r="QBT12" s="234"/>
      <c r="QBU12" s="234"/>
      <c r="QBV12" s="234"/>
      <c r="QBW12" s="234"/>
      <c r="QBX12" s="234"/>
      <c r="QBY12" s="234"/>
      <c r="QBZ12" s="234"/>
      <c r="QCA12" s="234"/>
      <c r="QCB12" s="234"/>
      <c r="QCC12" s="234"/>
      <c r="QCD12" s="234"/>
      <c r="QCE12" s="234"/>
      <c r="QCF12" s="234"/>
      <c r="QCG12" s="234"/>
      <c r="QCH12" s="234"/>
      <c r="QCI12" s="234"/>
      <c r="QCJ12" s="234"/>
      <c r="QCK12" s="234"/>
      <c r="QCL12" s="234"/>
      <c r="QCM12" s="234"/>
      <c r="QCN12" s="234"/>
      <c r="QCO12" s="234"/>
      <c r="QCP12" s="234"/>
      <c r="QCQ12" s="234"/>
      <c r="QCR12" s="234"/>
      <c r="QCS12" s="234"/>
      <c r="QCT12" s="234"/>
      <c r="QCU12" s="234"/>
      <c r="QCV12" s="234"/>
      <c r="QCW12" s="234"/>
      <c r="QCX12" s="234"/>
      <c r="QCY12" s="234"/>
      <c r="QCZ12" s="234"/>
      <c r="QDA12" s="234"/>
      <c r="QDB12" s="234"/>
      <c r="QDC12" s="234"/>
      <c r="QDD12" s="234"/>
      <c r="QDE12" s="234"/>
      <c r="QDF12" s="234"/>
      <c r="QDG12" s="234"/>
      <c r="QDH12" s="234"/>
      <c r="QDI12" s="234"/>
      <c r="QDJ12" s="234"/>
      <c r="QDK12" s="234"/>
      <c r="QDL12" s="234"/>
      <c r="QDM12" s="234"/>
      <c r="QDN12" s="234"/>
      <c r="QDO12" s="234"/>
      <c r="QDP12" s="234"/>
      <c r="QDQ12" s="234"/>
      <c r="QDR12" s="234"/>
      <c r="QDS12" s="234"/>
      <c r="QDT12" s="234"/>
      <c r="QDU12" s="234"/>
      <c r="QDV12" s="234"/>
      <c r="QDW12" s="234"/>
      <c r="QDX12" s="234"/>
      <c r="QDY12" s="234"/>
      <c r="QDZ12" s="234"/>
      <c r="QEA12" s="234"/>
      <c r="QEB12" s="234"/>
      <c r="QEC12" s="234"/>
      <c r="QED12" s="234"/>
      <c r="QEE12" s="234"/>
      <c r="QEF12" s="234"/>
      <c r="QEG12" s="234"/>
      <c r="QEH12" s="234"/>
      <c r="QEI12" s="234"/>
      <c r="QEJ12" s="234"/>
      <c r="QEK12" s="234"/>
      <c r="QEL12" s="234"/>
      <c r="QEM12" s="234"/>
      <c r="QEN12" s="234"/>
      <c r="QEO12" s="234"/>
      <c r="QEP12" s="234"/>
      <c r="QEQ12" s="234"/>
      <c r="QER12" s="234"/>
      <c r="QES12" s="234"/>
      <c r="QET12" s="234"/>
      <c r="QEU12" s="234"/>
      <c r="QEV12" s="234"/>
      <c r="QEW12" s="234"/>
      <c r="QEX12" s="234"/>
      <c r="QEY12" s="234"/>
      <c r="QEZ12" s="234"/>
      <c r="QFA12" s="234"/>
      <c r="QFB12" s="234"/>
      <c r="QFC12" s="234"/>
      <c r="QFD12" s="234"/>
      <c r="QFE12" s="234"/>
      <c r="QFF12" s="234"/>
      <c r="QFG12" s="234"/>
      <c r="QFH12" s="234"/>
      <c r="QFI12" s="234"/>
      <c r="QFJ12" s="234"/>
      <c r="QFK12" s="234"/>
      <c r="QFL12" s="234"/>
      <c r="QFM12" s="234"/>
      <c r="QFN12" s="234"/>
      <c r="QFO12" s="234"/>
      <c r="QFP12" s="234"/>
      <c r="QFQ12" s="234"/>
      <c r="QFR12" s="234"/>
      <c r="QFS12" s="234"/>
      <c r="QFT12" s="234"/>
      <c r="QFU12" s="234"/>
      <c r="QFV12" s="234"/>
      <c r="QFW12" s="234"/>
      <c r="QFX12" s="234"/>
      <c r="QFY12" s="234"/>
      <c r="QFZ12" s="234"/>
      <c r="QGA12" s="234"/>
      <c r="QGB12" s="234"/>
      <c r="QGC12" s="234"/>
      <c r="QGD12" s="234"/>
      <c r="QGE12" s="234"/>
      <c r="QGF12" s="234"/>
      <c r="QGG12" s="234"/>
      <c r="QGH12" s="234"/>
      <c r="QGI12" s="234"/>
      <c r="QGJ12" s="234"/>
      <c r="QGK12" s="234"/>
      <c r="QGL12" s="234"/>
      <c r="QGM12" s="234"/>
      <c r="QGN12" s="234"/>
      <c r="QGO12" s="234"/>
      <c r="QGP12" s="234"/>
      <c r="QGQ12" s="234"/>
      <c r="QGR12" s="234"/>
      <c r="QGS12" s="234"/>
      <c r="QGT12" s="234"/>
      <c r="QGU12" s="234"/>
      <c r="QGV12" s="234"/>
      <c r="QGW12" s="234"/>
      <c r="QGX12" s="234"/>
      <c r="QGY12" s="234"/>
      <c r="QGZ12" s="234"/>
      <c r="QHA12" s="234"/>
      <c r="QHB12" s="234"/>
      <c r="QHC12" s="234"/>
      <c r="QHD12" s="234"/>
      <c r="QHE12" s="234"/>
      <c r="QHF12" s="234"/>
      <c r="QHG12" s="234"/>
      <c r="QHH12" s="234"/>
      <c r="QHI12" s="234"/>
      <c r="QHJ12" s="234"/>
      <c r="QHK12" s="234"/>
      <c r="QHL12" s="234"/>
      <c r="QHM12" s="234"/>
      <c r="QHN12" s="234"/>
      <c r="QHO12" s="234"/>
      <c r="QHP12" s="234"/>
      <c r="QHQ12" s="234"/>
      <c r="QHR12" s="234"/>
      <c r="QHS12" s="234"/>
      <c r="QHT12" s="234"/>
      <c r="QHU12" s="234"/>
      <c r="QHV12" s="234"/>
      <c r="QHW12" s="234"/>
      <c r="QHX12" s="234"/>
      <c r="QHY12" s="234"/>
      <c r="QHZ12" s="234"/>
      <c r="QIA12" s="234"/>
      <c r="QIB12" s="234"/>
      <c r="QIC12" s="234"/>
      <c r="QID12" s="234"/>
      <c r="QIE12" s="234"/>
      <c r="QIF12" s="234"/>
      <c r="QIG12" s="234"/>
      <c r="QIH12" s="234"/>
      <c r="QII12" s="234"/>
      <c r="QIJ12" s="234"/>
      <c r="QIK12" s="234"/>
      <c r="QIL12" s="234"/>
      <c r="QIM12" s="234"/>
      <c r="QIN12" s="234"/>
      <c r="QIO12" s="234"/>
      <c r="QIP12" s="234"/>
      <c r="QIQ12" s="234"/>
      <c r="QIR12" s="234"/>
      <c r="QIS12" s="234"/>
      <c r="QIT12" s="234"/>
      <c r="QIU12" s="234"/>
      <c r="QIV12" s="234"/>
      <c r="QIW12" s="234"/>
      <c r="QIX12" s="234"/>
      <c r="QIY12" s="234"/>
      <c r="QIZ12" s="234"/>
      <c r="QJA12" s="234"/>
      <c r="QJB12" s="234"/>
      <c r="QJC12" s="234"/>
      <c r="QJD12" s="234"/>
      <c r="QJE12" s="234"/>
      <c r="QJF12" s="234"/>
      <c r="QJG12" s="234"/>
      <c r="QJH12" s="234"/>
      <c r="QJI12" s="234"/>
      <c r="QJJ12" s="234"/>
      <c r="QJK12" s="234"/>
      <c r="QJL12" s="234"/>
      <c r="QJM12" s="234"/>
      <c r="QJN12" s="234"/>
      <c r="QJO12" s="234"/>
      <c r="QJP12" s="234"/>
      <c r="QJQ12" s="234"/>
      <c r="QJR12" s="234"/>
      <c r="QJS12" s="234"/>
      <c r="QJT12" s="234"/>
      <c r="QJU12" s="234"/>
      <c r="QJV12" s="234"/>
      <c r="QJW12" s="234"/>
      <c r="QJX12" s="234"/>
      <c r="QJY12" s="234"/>
      <c r="QJZ12" s="234"/>
      <c r="QKA12" s="234"/>
      <c r="QKB12" s="234"/>
      <c r="QKC12" s="234"/>
      <c r="QKD12" s="234"/>
      <c r="QKE12" s="234"/>
      <c r="QKF12" s="234"/>
      <c r="QKG12" s="234"/>
      <c r="QKH12" s="234"/>
      <c r="QKI12" s="234"/>
      <c r="QKJ12" s="234"/>
      <c r="QKK12" s="234"/>
      <c r="QKL12" s="234"/>
      <c r="QKM12" s="234"/>
      <c r="QKN12" s="234"/>
      <c r="QKO12" s="234"/>
      <c r="QKP12" s="234"/>
      <c r="QKQ12" s="234"/>
      <c r="QKR12" s="234"/>
      <c r="QKS12" s="234"/>
      <c r="QKT12" s="234"/>
      <c r="QKU12" s="234"/>
      <c r="QKV12" s="234"/>
      <c r="QKW12" s="234"/>
      <c r="QKX12" s="234"/>
      <c r="QKY12" s="234"/>
      <c r="QKZ12" s="234"/>
      <c r="QLA12" s="234"/>
      <c r="QLB12" s="234"/>
      <c r="QLC12" s="234"/>
      <c r="QLD12" s="234"/>
      <c r="QLE12" s="234"/>
      <c r="QLF12" s="234"/>
      <c r="QLG12" s="234"/>
      <c r="QLH12" s="234"/>
      <c r="QLI12" s="234"/>
      <c r="QLJ12" s="234"/>
      <c r="QLK12" s="234"/>
      <c r="QLL12" s="234"/>
      <c r="QLM12" s="234"/>
      <c r="QLN12" s="234"/>
      <c r="QLO12" s="234"/>
      <c r="QLP12" s="234"/>
      <c r="QLQ12" s="234"/>
      <c r="QLR12" s="234"/>
      <c r="QLS12" s="234"/>
      <c r="QLT12" s="234"/>
      <c r="QLU12" s="234"/>
      <c r="QLV12" s="234"/>
      <c r="QLW12" s="234"/>
      <c r="QLX12" s="234"/>
      <c r="QLY12" s="234"/>
      <c r="QLZ12" s="234"/>
      <c r="QMA12" s="234"/>
      <c r="QMB12" s="234"/>
      <c r="QMC12" s="234"/>
      <c r="QMD12" s="234"/>
      <c r="QME12" s="234"/>
      <c r="QMF12" s="234"/>
      <c r="QMG12" s="234"/>
      <c r="QMH12" s="234"/>
      <c r="QMI12" s="234"/>
      <c r="QMJ12" s="234"/>
      <c r="QMK12" s="234"/>
      <c r="QML12" s="234"/>
      <c r="QMM12" s="234"/>
      <c r="QMN12" s="234"/>
      <c r="QMO12" s="234"/>
      <c r="QMP12" s="234"/>
      <c r="QMQ12" s="234"/>
      <c r="QMR12" s="234"/>
      <c r="QMS12" s="234"/>
      <c r="QMT12" s="234"/>
      <c r="QMU12" s="234"/>
      <c r="QMV12" s="234"/>
      <c r="QMW12" s="234"/>
      <c r="QMX12" s="234"/>
      <c r="QMY12" s="234"/>
      <c r="QMZ12" s="234"/>
      <c r="QNA12" s="234"/>
      <c r="QNB12" s="234"/>
      <c r="QNC12" s="234"/>
      <c r="QND12" s="234"/>
      <c r="QNE12" s="234"/>
      <c r="QNF12" s="234"/>
      <c r="QNG12" s="234"/>
      <c r="QNH12" s="234"/>
      <c r="QNI12" s="234"/>
      <c r="QNJ12" s="234"/>
      <c r="QNK12" s="234"/>
      <c r="QNL12" s="234"/>
      <c r="QNM12" s="234"/>
      <c r="QNN12" s="234"/>
      <c r="QNO12" s="234"/>
      <c r="QNP12" s="234"/>
      <c r="QNQ12" s="234"/>
      <c r="QNR12" s="234"/>
      <c r="QNS12" s="234"/>
      <c r="QNT12" s="234"/>
      <c r="QNU12" s="234"/>
      <c r="QNV12" s="234"/>
      <c r="QNW12" s="234"/>
      <c r="QNX12" s="234"/>
      <c r="QNY12" s="234"/>
      <c r="QNZ12" s="234"/>
      <c r="QOA12" s="234"/>
      <c r="QOB12" s="234"/>
      <c r="QOC12" s="234"/>
      <c r="QOD12" s="234"/>
      <c r="QOE12" s="234"/>
      <c r="QOF12" s="234"/>
      <c r="QOG12" s="234"/>
      <c r="QOH12" s="234"/>
      <c r="QOI12" s="234"/>
      <c r="QOJ12" s="234"/>
      <c r="QOK12" s="234"/>
      <c r="QOL12" s="234"/>
      <c r="QOM12" s="234"/>
      <c r="QON12" s="234"/>
      <c r="QOO12" s="234"/>
      <c r="QOP12" s="234"/>
      <c r="QOQ12" s="234"/>
      <c r="QOR12" s="234"/>
      <c r="QOS12" s="234"/>
      <c r="QOT12" s="234"/>
      <c r="QOU12" s="234"/>
      <c r="QOV12" s="234"/>
      <c r="QOW12" s="234"/>
      <c r="QOX12" s="234"/>
      <c r="QOY12" s="234"/>
      <c r="QOZ12" s="234"/>
      <c r="QPA12" s="234"/>
      <c r="QPB12" s="234"/>
      <c r="QPC12" s="234"/>
      <c r="QPD12" s="234"/>
      <c r="QPE12" s="234"/>
      <c r="QPF12" s="234"/>
      <c r="QPG12" s="234"/>
      <c r="QPH12" s="234"/>
      <c r="QPI12" s="234"/>
      <c r="QPJ12" s="234"/>
      <c r="QPK12" s="234"/>
      <c r="QPL12" s="234"/>
      <c r="QPM12" s="234"/>
      <c r="QPN12" s="234"/>
      <c r="QPO12" s="234"/>
      <c r="QPP12" s="234"/>
      <c r="QPQ12" s="234"/>
      <c r="QPR12" s="234"/>
      <c r="QPS12" s="234"/>
      <c r="QPT12" s="234"/>
      <c r="QPU12" s="234"/>
      <c r="QPV12" s="234"/>
      <c r="QPW12" s="234"/>
      <c r="QPX12" s="234"/>
      <c r="QPY12" s="234"/>
      <c r="QPZ12" s="234"/>
      <c r="QQA12" s="234"/>
      <c r="QQB12" s="234"/>
      <c r="QQC12" s="234"/>
      <c r="QQD12" s="234"/>
      <c r="QQE12" s="234"/>
      <c r="QQF12" s="234"/>
      <c r="QQG12" s="234"/>
      <c r="QQH12" s="234"/>
      <c r="QQI12" s="234"/>
      <c r="QQJ12" s="234"/>
      <c r="QQK12" s="234"/>
      <c r="QQL12" s="234"/>
      <c r="QQM12" s="234"/>
      <c r="QQN12" s="234"/>
      <c r="QQO12" s="234"/>
      <c r="QQP12" s="234"/>
      <c r="QQQ12" s="234"/>
      <c r="QQR12" s="234"/>
      <c r="QQS12" s="234"/>
      <c r="QQT12" s="234"/>
      <c r="QQU12" s="234"/>
      <c r="QQV12" s="234"/>
      <c r="QQW12" s="234"/>
      <c r="QQX12" s="234"/>
      <c r="QQY12" s="234"/>
      <c r="QQZ12" s="234"/>
      <c r="QRA12" s="234"/>
      <c r="QRB12" s="234"/>
      <c r="QRC12" s="234"/>
      <c r="QRD12" s="234"/>
      <c r="QRE12" s="234"/>
      <c r="QRF12" s="234"/>
      <c r="QRG12" s="234"/>
      <c r="QRH12" s="234"/>
      <c r="QRI12" s="234"/>
      <c r="QRJ12" s="234"/>
      <c r="QRK12" s="234"/>
      <c r="QRL12" s="234"/>
      <c r="QRM12" s="234"/>
      <c r="QRN12" s="234"/>
      <c r="QRO12" s="234"/>
      <c r="QRP12" s="234"/>
      <c r="QRQ12" s="234"/>
      <c r="QRR12" s="234"/>
      <c r="QRS12" s="234"/>
      <c r="QRT12" s="234"/>
      <c r="QRU12" s="234"/>
      <c r="QRV12" s="234"/>
      <c r="QRW12" s="234"/>
      <c r="QRX12" s="234"/>
      <c r="QRY12" s="234"/>
      <c r="QRZ12" s="234"/>
      <c r="QSA12" s="234"/>
      <c r="QSB12" s="234"/>
      <c r="QSC12" s="234"/>
      <c r="QSD12" s="234"/>
      <c r="QSE12" s="234"/>
      <c r="QSF12" s="234"/>
      <c r="QSG12" s="234"/>
      <c r="QSH12" s="234"/>
      <c r="QSI12" s="234"/>
      <c r="QSJ12" s="234"/>
      <c r="QSK12" s="234"/>
      <c r="QSL12" s="234"/>
      <c r="QSM12" s="234"/>
      <c r="QSN12" s="234"/>
      <c r="QSO12" s="234"/>
      <c r="QSP12" s="234"/>
      <c r="QSQ12" s="234"/>
      <c r="QSR12" s="234"/>
      <c r="QSS12" s="234"/>
      <c r="QST12" s="234"/>
      <c r="QSU12" s="234"/>
      <c r="QSV12" s="234"/>
      <c r="QSW12" s="234"/>
      <c r="QSX12" s="234"/>
      <c r="QSY12" s="234"/>
      <c r="QSZ12" s="234"/>
      <c r="QTA12" s="234"/>
      <c r="QTB12" s="234"/>
      <c r="QTC12" s="234"/>
      <c r="QTD12" s="234"/>
      <c r="QTE12" s="234"/>
      <c r="QTF12" s="234"/>
      <c r="QTG12" s="234"/>
      <c r="QTH12" s="234"/>
      <c r="QTI12" s="234"/>
      <c r="QTJ12" s="234"/>
      <c r="QTK12" s="234"/>
      <c r="QTL12" s="234"/>
      <c r="QTM12" s="234"/>
      <c r="QTN12" s="234"/>
      <c r="QTO12" s="234"/>
      <c r="QTP12" s="234"/>
      <c r="QTQ12" s="234"/>
      <c r="QTR12" s="234"/>
      <c r="QTS12" s="234"/>
      <c r="QTT12" s="234"/>
      <c r="QTU12" s="234"/>
      <c r="QTV12" s="234"/>
      <c r="QTW12" s="234"/>
      <c r="QTX12" s="234"/>
      <c r="QTY12" s="234"/>
      <c r="QTZ12" s="234"/>
      <c r="QUA12" s="234"/>
      <c r="QUB12" s="234"/>
      <c r="QUC12" s="234"/>
      <c r="QUD12" s="234"/>
      <c r="QUE12" s="234"/>
      <c r="QUF12" s="234"/>
      <c r="QUG12" s="234"/>
      <c r="QUH12" s="234"/>
      <c r="QUI12" s="234"/>
      <c r="QUJ12" s="234"/>
      <c r="QUK12" s="234"/>
      <c r="QUL12" s="234"/>
      <c r="QUM12" s="234"/>
      <c r="QUN12" s="234"/>
      <c r="QUO12" s="234"/>
      <c r="QUP12" s="234"/>
      <c r="QUQ12" s="234"/>
      <c r="QUR12" s="234"/>
      <c r="QUS12" s="234"/>
      <c r="QUT12" s="234"/>
      <c r="QUU12" s="234"/>
      <c r="QUV12" s="234"/>
      <c r="QUW12" s="234"/>
      <c r="QUX12" s="234"/>
      <c r="QUY12" s="234"/>
      <c r="QUZ12" s="234"/>
      <c r="QVA12" s="234"/>
      <c r="QVB12" s="234"/>
      <c r="QVC12" s="234"/>
      <c r="QVD12" s="234"/>
      <c r="QVE12" s="234"/>
      <c r="QVF12" s="234"/>
      <c r="QVG12" s="234"/>
      <c r="QVH12" s="234"/>
      <c r="QVI12" s="234"/>
      <c r="QVJ12" s="234"/>
      <c r="QVK12" s="234"/>
      <c r="QVL12" s="234"/>
      <c r="QVM12" s="234"/>
      <c r="QVN12" s="234"/>
      <c r="QVO12" s="234"/>
      <c r="QVP12" s="234"/>
      <c r="QVQ12" s="234"/>
      <c r="QVR12" s="234"/>
      <c r="QVS12" s="234"/>
      <c r="QVT12" s="234"/>
      <c r="QVU12" s="234"/>
      <c r="QVV12" s="234"/>
      <c r="QVW12" s="234"/>
      <c r="QVX12" s="234"/>
      <c r="QVY12" s="234"/>
      <c r="QVZ12" s="234"/>
      <c r="QWA12" s="234"/>
      <c r="QWB12" s="234"/>
      <c r="QWC12" s="234"/>
      <c r="QWD12" s="234"/>
      <c r="QWE12" s="234"/>
      <c r="QWF12" s="234"/>
      <c r="QWG12" s="234"/>
      <c r="QWH12" s="234"/>
      <c r="QWI12" s="234"/>
      <c r="QWJ12" s="234"/>
      <c r="QWK12" s="234"/>
      <c r="QWL12" s="234"/>
      <c r="QWM12" s="234"/>
      <c r="QWN12" s="234"/>
      <c r="QWO12" s="234"/>
      <c r="QWP12" s="234"/>
      <c r="QWQ12" s="234"/>
      <c r="QWR12" s="234"/>
      <c r="QWS12" s="234"/>
      <c r="QWT12" s="234"/>
      <c r="QWU12" s="234"/>
      <c r="QWV12" s="234"/>
      <c r="QWW12" s="234"/>
      <c r="QWX12" s="234"/>
      <c r="QWY12" s="234"/>
      <c r="QWZ12" s="234"/>
      <c r="QXA12" s="234"/>
      <c r="QXB12" s="234"/>
      <c r="QXC12" s="234"/>
      <c r="QXD12" s="234"/>
      <c r="QXE12" s="234"/>
      <c r="QXF12" s="234"/>
      <c r="QXG12" s="234"/>
      <c r="QXH12" s="234"/>
      <c r="QXI12" s="234"/>
      <c r="QXJ12" s="234"/>
      <c r="QXK12" s="234"/>
      <c r="QXL12" s="234"/>
      <c r="QXM12" s="234"/>
      <c r="QXN12" s="234"/>
      <c r="QXO12" s="234"/>
      <c r="QXP12" s="234"/>
      <c r="QXQ12" s="234"/>
      <c r="QXR12" s="234"/>
      <c r="QXS12" s="234"/>
      <c r="QXT12" s="234"/>
      <c r="QXU12" s="234"/>
      <c r="QXV12" s="234"/>
      <c r="QXW12" s="234"/>
      <c r="QXX12" s="234"/>
      <c r="QXY12" s="234"/>
      <c r="QXZ12" s="234"/>
      <c r="QYA12" s="234"/>
      <c r="QYB12" s="234"/>
      <c r="QYC12" s="234"/>
      <c r="QYD12" s="234"/>
      <c r="QYE12" s="234"/>
      <c r="QYF12" s="234"/>
      <c r="QYG12" s="234"/>
      <c r="QYH12" s="234"/>
      <c r="QYI12" s="234"/>
      <c r="QYJ12" s="234"/>
      <c r="QYK12" s="234"/>
      <c r="QYL12" s="234"/>
      <c r="QYM12" s="234"/>
      <c r="QYN12" s="234"/>
      <c r="QYO12" s="234"/>
      <c r="QYP12" s="234"/>
      <c r="QYQ12" s="234"/>
      <c r="QYR12" s="234"/>
      <c r="QYS12" s="234"/>
      <c r="QYT12" s="234"/>
      <c r="QYU12" s="234"/>
      <c r="QYV12" s="234"/>
      <c r="QYW12" s="234"/>
      <c r="QYX12" s="234"/>
      <c r="QYY12" s="234"/>
      <c r="QYZ12" s="234"/>
      <c r="QZA12" s="234"/>
      <c r="QZB12" s="234"/>
      <c r="QZC12" s="234"/>
      <c r="QZD12" s="234"/>
      <c r="QZE12" s="234"/>
      <c r="QZF12" s="234"/>
      <c r="QZG12" s="234"/>
      <c r="QZH12" s="234"/>
      <c r="QZI12" s="234"/>
      <c r="QZJ12" s="234"/>
      <c r="QZK12" s="234"/>
      <c r="QZL12" s="234"/>
      <c r="QZM12" s="234"/>
      <c r="QZN12" s="234"/>
      <c r="QZO12" s="234"/>
      <c r="QZP12" s="234"/>
      <c r="QZQ12" s="234"/>
      <c r="QZR12" s="234"/>
      <c r="QZS12" s="234"/>
      <c r="QZT12" s="234"/>
      <c r="QZU12" s="234"/>
      <c r="QZV12" s="234"/>
      <c r="QZW12" s="234"/>
      <c r="QZX12" s="234"/>
      <c r="QZY12" s="234"/>
      <c r="QZZ12" s="234"/>
      <c r="RAA12" s="234"/>
      <c r="RAB12" s="234"/>
      <c r="RAC12" s="234"/>
      <c r="RAD12" s="234"/>
      <c r="RAE12" s="234"/>
      <c r="RAF12" s="234"/>
      <c r="RAG12" s="234"/>
      <c r="RAH12" s="234"/>
      <c r="RAI12" s="234"/>
      <c r="RAJ12" s="234"/>
      <c r="RAK12" s="234"/>
      <c r="RAL12" s="234"/>
      <c r="RAM12" s="234"/>
      <c r="RAN12" s="234"/>
      <c r="RAO12" s="234"/>
      <c r="RAP12" s="234"/>
      <c r="RAQ12" s="234"/>
      <c r="RAR12" s="234"/>
      <c r="RAS12" s="234"/>
      <c r="RAT12" s="234"/>
      <c r="RAU12" s="234"/>
      <c r="RAV12" s="234"/>
      <c r="RAW12" s="234"/>
      <c r="RAX12" s="234"/>
      <c r="RAY12" s="234"/>
      <c r="RAZ12" s="234"/>
      <c r="RBA12" s="234"/>
      <c r="RBB12" s="234"/>
      <c r="RBC12" s="234"/>
      <c r="RBD12" s="234"/>
      <c r="RBE12" s="234"/>
      <c r="RBF12" s="234"/>
      <c r="RBG12" s="234"/>
      <c r="RBH12" s="234"/>
      <c r="RBI12" s="234"/>
      <c r="RBJ12" s="234"/>
      <c r="RBK12" s="234"/>
      <c r="RBL12" s="234"/>
      <c r="RBM12" s="234"/>
      <c r="RBN12" s="234"/>
      <c r="RBO12" s="234"/>
      <c r="RBP12" s="234"/>
      <c r="RBQ12" s="234"/>
      <c r="RBR12" s="234"/>
      <c r="RBS12" s="234"/>
      <c r="RBT12" s="234"/>
      <c r="RBU12" s="234"/>
      <c r="RBV12" s="234"/>
      <c r="RBW12" s="234"/>
      <c r="RBX12" s="234"/>
      <c r="RBY12" s="234"/>
      <c r="RBZ12" s="234"/>
      <c r="RCA12" s="234"/>
      <c r="RCB12" s="234"/>
      <c r="RCC12" s="234"/>
      <c r="RCD12" s="234"/>
      <c r="RCE12" s="234"/>
      <c r="RCF12" s="234"/>
      <c r="RCG12" s="234"/>
      <c r="RCH12" s="234"/>
      <c r="RCI12" s="234"/>
      <c r="RCJ12" s="234"/>
      <c r="RCK12" s="234"/>
      <c r="RCL12" s="234"/>
      <c r="RCM12" s="234"/>
      <c r="RCN12" s="234"/>
      <c r="RCO12" s="234"/>
      <c r="RCP12" s="234"/>
      <c r="RCQ12" s="234"/>
      <c r="RCR12" s="234"/>
      <c r="RCS12" s="234"/>
      <c r="RCT12" s="234"/>
      <c r="RCU12" s="234"/>
      <c r="RCV12" s="234"/>
      <c r="RCW12" s="234"/>
      <c r="RCX12" s="234"/>
      <c r="RCY12" s="234"/>
      <c r="RCZ12" s="234"/>
      <c r="RDA12" s="234"/>
      <c r="RDB12" s="234"/>
      <c r="RDC12" s="234"/>
      <c r="RDD12" s="234"/>
      <c r="RDE12" s="234"/>
      <c r="RDF12" s="234"/>
      <c r="RDG12" s="234"/>
      <c r="RDH12" s="234"/>
      <c r="RDI12" s="234"/>
      <c r="RDJ12" s="234"/>
      <c r="RDK12" s="234"/>
      <c r="RDL12" s="234"/>
      <c r="RDM12" s="234"/>
      <c r="RDN12" s="234"/>
      <c r="RDO12" s="234"/>
      <c r="RDP12" s="234"/>
      <c r="RDQ12" s="234"/>
      <c r="RDR12" s="234"/>
      <c r="RDS12" s="234"/>
      <c r="RDT12" s="234"/>
      <c r="RDU12" s="234"/>
      <c r="RDV12" s="234"/>
      <c r="RDW12" s="234"/>
      <c r="RDX12" s="234"/>
      <c r="RDY12" s="234"/>
      <c r="RDZ12" s="234"/>
      <c r="REA12" s="234"/>
      <c r="REB12" s="234"/>
      <c r="REC12" s="234"/>
      <c r="RED12" s="234"/>
      <c r="REE12" s="234"/>
      <c r="REF12" s="234"/>
      <c r="REG12" s="234"/>
      <c r="REH12" s="234"/>
      <c r="REI12" s="234"/>
      <c r="REJ12" s="234"/>
      <c r="REK12" s="234"/>
      <c r="REL12" s="234"/>
      <c r="REM12" s="234"/>
      <c r="REN12" s="234"/>
      <c r="REO12" s="234"/>
      <c r="REP12" s="234"/>
      <c r="REQ12" s="234"/>
      <c r="RER12" s="234"/>
      <c r="RES12" s="234"/>
      <c r="RET12" s="234"/>
      <c r="REU12" s="234"/>
      <c r="REV12" s="234"/>
      <c r="REW12" s="234"/>
      <c r="REX12" s="234"/>
      <c r="REY12" s="234"/>
      <c r="REZ12" s="234"/>
      <c r="RFA12" s="234"/>
      <c r="RFB12" s="234"/>
      <c r="RFC12" s="234"/>
      <c r="RFD12" s="234"/>
      <c r="RFE12" s="234"/>
      <c r="RFF12" s="234"/>
      <c r="RFG12" s="234"/>
      <c r="RFH12" s="234"/>
      <c r="RFI12" s="234"/>
      <c r="RFJ12" s="234"/>
      <c r="RFK12" s="234"/>
      <c r="RFL12" s="234"/>
      <c r="RFM12" s="234"/>
      <c r="RFN12" s="234"/>
      <c r="RFO12" s="234"/>
      <c r="RFP12" s="234"/>
      <c r="RFQ12" s="234"/>
      <c r="RFR12" s="234"/>
      <c r="RFS12" s="234"/>
      <c r="RFT12" s="234"/>
      <c r="RFU12" s="234"/>
      <c r="RFV12" s="234"/>
      <c r="RFW12" s="234"/>
      <c r="RFX12" s="234"/>
      <c r="RFY12" s="234"/>
      <c r="RFZ12" s="234"/>
      <c r="RGA12" s="234"/>
      <c r="RGB12" s="234"/>
      <c r="RGC12" s="234"/>
      <c r="RGD12" s="234"/>
      <c r="RGE12" s="234"/>
      <c r="RGF12" s="234"/>
      <c r="RGG12" s="234"/>
      <c r="RGH12" s="234"/>
      <c r="RGI12" s="234"/>
      <c r="RGJ12" s="234"/>
      <c r="RGK12" s="234"/>
      <c r="RGL12" s="234"/>
      <c r="RGM12" s="234"/>
      <c r="RGN12" s="234"/>
      <c r="RGO12" s="234"/>
      <c r="RGP12" s="234"/>
      <c r="RGQ12" s="234"/>
      <c r="RGR12" s="234"/>
      <c r="RGS12" s="234"/>
      <c r="RGT12" s="234"/>
      <c r="RGU12" s="234"/>
      <c r="RGV12" s="234"/>
      <c r="RGW12" s="234"/>
      <c r="RGX12" s="234"/>
      <c r="RGY12" s="234"/>
      <c r="RGZ12" s="234"/>
      <c r="RHA12" s="234"/>
      <c r="RHB12" s="234"/>
      <c r="RHC12" s="234"/>
      <c r="RHD12" s="234"/>
      <c r="RHE12" s="234"/>
      <c r="RHF12" s="234"/>
      <c r="RHG12" s="234"/>
      <c r="RHH12" s="234"/>
      <c r="RHI12" s="234"/>
      <c r="RHJ12" s="234"/>
      <c r="RHK12" s="234"/>
      <c r="RHL12" s="234"/>
      <c r="RHM12" s="234"/>
      <c r="RHN12" s="234"/>
      <c r="RHO12" s="234"/>
      <c r="RHP12" s="234"/>
      <c r="RHQ12" s="234"/>
      <c r="RHR12" s="234"/>
      <c r="RHS12" s="234"/>
      <c r="RHT12" s="234"/>
      <c r="RHU12" s="234"/>
      <c r="RHV12" s="234"/>
      <c r="RHW12" s="234"/>
      <c r="RHX12" s="234"/>
      <c r="RHY12" s="234"/>
      <c r="RHZ12" s="234"/>
      <c r="RIA12" s="234"/>
      <c r="RIB12" s="234"/>
      <c r="RIC12" s="234"/>
      <c r="RID12" s="234"/>
      <c r="RIE12" s="234"/>
      <c r="RIF12" s="234"/>
      <c r="RIG12" s="234"/>
      <c r="RIH12" s="234"/>
      <c r="RII12" s="234"/>
      <c r="RIJ12" s="234"/>
      <c r="RIK12" s="234"/>
      <c r="RIL12" s="234"/>
      <c r="RIM12" s="234"/>
      <c r="RIN12" s="234"/>
      <c r="RIO12" s="234"/>
      <c r="RIP12" s="234"/>
      <c r="RIQ12" s="234"/>
      <c r="RIR12" s="234"/>
      <c r="RIS12" s="234"/>
      <c r="RIT12" s="234"/>
      <c r="RIU12" s="234"/>
      <c r="RIV12" s="234"/>
      <c r="RIW12" s="234"/>
      <c r="RIX12" s="234"/>
      <c r="RIY12" s="234"/>
      <c r="RIZ12" s="234"/>
      <c r="RJA12" s="234"/>
      <c r="RJB12" s="234"/>
      <c r="RJC12" s="234"/>
      <c r="RJD12" s="234"/>
      <c r="RJE12" s="234"/>
      <c r="RJF12" s="234"/>
      <c r="RJG12" s="234"/>
      <c r="RJH12" s="234"/>
      <c r="RJI12" s="234"/>
      <c r="RJJ12" s="234"/>
      <c r="RJK12" s="234"/>
      <c r="RJL12" s="234"/>
      <c r="RJM12" s="234"/>
      <c r="RJN12" s="234"/>
      <c r="RJO12" s="234"/>
      <c r="RJP12" s="234"/>
      <c r="RJQ12" s="234"/>
      <c r="RJR12" s="234"/>
      <c r="RJS12" s="234"/>
      <c r="RJT12" s="234"/>
      <c r="RJU12" s="234"/>
      <c r="RJV12" s="234"/>
      <c r="RJW12" s="234"/>
      <c r="RJX12" s="234"/>
      <c r="RJY12" s="234"/>
      <c r="RJZ12" s="234"/>
      <c r="RKA12" s="234"/>
      <c r="RKB12" s="234"/>
      <c r="RKC12" s="234"/>
      <c r="RKD12" s="234"/>
      <c r="RKE12" s="234"/>
      <c r="RKF12" s="234"/>
      <c r="RKG12" s="234"/>
      <c r="RKH12" s="234"/>
      <c r="RKI12" s="234"/>
      <c r="RKJ12" s="234"/>
      <c r="RKK12" s="234"/>
      <c r="RKL12" s="234"/>
      <c r="RKM12" s="234"/>
      <c r="RKN12" s="234"/>
      <c r="RKO12" s="234"/>
      <c r="RKP12" s="234"/>
      <c r="RKQ12" s="234"/>
      <c r="RKR12" s="234"/>
      <c r="RKS12" s="234"/>
      <c r="RKT12" s="234"/>
      <c r="RKU12" s="234"/>
      <c r="RKV12" s="234"/>
      <c r="RKW12" s="234"/>
      <c r="RKX12" s="234"/>
      <c r="RKY12" s="234"/>
      <c r="RKZ12" s="234"/>
      <c r="RLA12" s="234"/>
      <c r="RLB12" s="234"/>
      <c r="RLC12" s="234"/>
      <c r="RLD12" s="234"/>
      <c r="RLE12" s="234"/>
      <c r="RLF12" s="234"/>
      <c r="RLG12" s="234"/>
      <c r="RLH12" s="234"/>
      <c r="RLI12" s="234"/>
      <c r="RLJ12" s="234"/>
      <c r="RLK12" s="234"/>
      <c r="RLL12" s="234"/>
      <c r="RLM12" s="234"/>
      <c r="RLN12" s="234"/>
      <c r="RLO12" s="234"/>
      <c r="RLP12" s="234"/>
      <c r="RLQ12" s="234"/>
      <c r="RLR12" s="234"/>
      <c r="RLS12" s="234"/>
      <c r="RLT12" s="234"/>
      <c r="RLU12" s="234"/>
      <c r="RLV12" s="234"/>
      <c r="RLW12" s="234"/>
      <c r="RLX12" s="234"/>
      <c r="RLY12" s="234"/>
      <c r="RLZ12" s="234"/>
      <c r="RMA12" s="234"/>
      <c r="RMB12" s="234"/>
      <c r="RMC12" s="234"/>
      <c r="RMD12" s="234"/>
      <c r="RME12" s="234"/>
      <c r="RMF12" s="234"/>
      <c r="RMG12" s="234"/>
      <c r="RMH12" s="234"/>
      <c r="RMI12" s="234"/>
      <c r="RMJ12" s="234"/>
      <c r="RMK12" s="234"/>
      <c r="RML12" s="234"/>
      <c r="RMM12" s="234"/>
      <c r="RMN12" s="234"/>
      <c r="RMO12" s="234"/>
      <c r="RMP12" s="234"/>
      <c r="RMQ12" s="234"/>
      <c r="RMR12" s="234"/>
      <c r="RMS12" s="234"/>
      <c r="RMT12" s="234"/>
      <c r="RMU12" s="234"/>
      <c r="RMV12" s="234"/>
      <c r="RMW12" s="234"/>
      <c r="RMX12" s="234"/>
      <c r="RMY12" s="234"/>
      <c r="RMZ12" s="234"/>
      <c r="RNA12" s="234"/>
      <c r="RNB12" s="234"/>
      <c r="RNC12" s="234"/>
      <c r="RND12" s="234"/>
      <c r="RNE12" s="234"/>
      <c r="RNF12" s="234"/>
      <c r="RNG12" s="234"/>
      <c r="RNH12" s="234"/>
      <c r="RNI12" s="234"/>
      <c r="RNJ12" s="234"/>
      <c r="RNK12" s="234"/>
      <c r="RNL12" s="234"/>
      <c r="RNM12" s="234"/>
      <c r="RNN12" s="234"/>
      <c r="RNO12" s="234"/>
      <c r="RNP12" s="234"/>
      <c r="RNQ12" s="234"/>
      <c r="RNR12" s="234"/>
      <c r="RNS12" s="234"/>
      <c r="RNT12" s="234"/>
      <c r="RNU12" s="234"/>
      <c r="RNV12" s="234"/>
      <c r="RNW12" s="234"/>
      <c r="RNX12" s="234"/>
      <c r="RNY12" s="234"/>
      <c r="RNZ12" s="234"/>
      <c r="ROA12" s="234"/>
      <c r="ROB12" s="234"/>
      <c r="ROC12" s="234"/>
      <c r="ROD12" s="234"/>
      <c r="ROE12" s="234"/>
      <c r="ROF12" s="234"/>
      <c r="ROG12" s="234"/>
      <c r="ROH12" s="234"/>
      <c r="ROI12" s="234"/>
      <c r="ROJ12" s="234"/>
      <c r="ROK12" s="234"/>
      <c r="ROL12" s="234"/>
      <c r="ROM12" s="234"/>
      <c r="RON12" s="234"/>
      <c r="ROO12" s="234"/>
      <c r="ROP12" s="234"/>
      <c r="ROQ12" s="234"/>
      <c r="ROR12" s="234"/>
      <c r="ROS12" s="234"/>
      <c r="ROT12" s="234"/>
      <c r="ROU12" s="234"/>
      <c r="ROV12" s="234"/>
      <c r="ROW12" s="234"/>
      <c r="ROX12" s="234"/>
      <c r="ROY12" s="234"/>
      <c r="ROZ12" s="234"/>
      <c r="RPA12" s="234"/>
      <c r="RPB12" s="234"/>
      <c r="RPC12" s="234"/>
      <c r="RPD12" s="234"/>
      <c r="RPE12" s="234"/>
      <c r="RPF12" s="234"/>
      <c r="RPG12" s="234"/>
      <c r="RPH12" s="234"/>
      <c r="RPI12" s="234"/>
      <c r="RPJ12" s="234"/>
      <c r="RPK12" s="234"/>
      <c r="RPL12" s="234"/>
      <c r="RPM12" s="234"/>
      <c r="RPN12" s="234"/>
      <c r="RPO12" s="234"/>
      <c r="RPP12" s="234"/>
      <c r="RPQ12" s="234"/>
      <c r="RPR12" s="234"/>
      <c r="RPS12" s="234"/>
      <c r="RPT12" s="234"/>
      <c r="RPU12" s="234"/>
      <c r="RPV12" s="234"/>
      <c r="RPW12" s="234"/>
      <c r="RPX12" s="234"/>
      <c r="RPY12" s="234"/>
      <c r="RPZ12" s="234"/>
      <c r="RQA12" s="234"/>
      <c r="RQB12" s="234"/>
      <c r="RQC12" s="234"/>
      <c r="RQD12" s="234"/>
      <c r="RQE12" s="234"/>
      <c r="RQF12" s="234"/>
      <c r="RQG12" s="234"/>
      <c r="RQH12" s="234"/>
      <c r="RQI12" s="234"/>
      <c r="RQJ12" s="234"/>
      <c r="RQK12" s="234"/>
      <c r="RQL12" s="234"/>
      <c r="RQM12" s="234"/>
      <c r="RQN12" s="234"/>
      <c r="RQO12" s="234"/>
      <c r="RQP12" s="234"/>
      <c r="RQQ12" s="234"/>
      <c r="RQR12" s="234"/>
      <c r="RQS12" s="234"/>
      <c r="RQT12" s="234"/>
      <c r="RQU12" s="234"/>
      <c r="RQV12" s="234"/>
      <c r="RQW12" s="234"/>
      <c r="RQX12" s="234"/>
      <c r="RQY12" s="234"/>
      <c r="RQZ12" s="234"/>
      <c r="RRA12" s="234"/>
      <c r="RRB12" s="234"/>
      <c r="RRC12" s="234"/>
      <c r="RRD12" s="234"/>
      <c r="RRE12" s="234"/>
      <c r="RRF12" s="234"/>
      <c r="RRG12" s="234"/>
      <c r="RRH12" s="234"/>
      <c r="RRI12" s="234"/>
      <c r="RRJ12" s="234"/>
      <c r="RRK12" s="234"/>
      <c r="RRL12" s="234"/>
      <c r="RRM12" s="234"/>
      <c r="RRN12" s="234"/>
      <c r="RRO12" s="234"/>
      <c r="RRP12" s="234"/>
      <c r="RRQ12" s="234"/>
      <c r="RRR12" s="234"/>
      <c r="RRS12" s="234"/>
      <c r="RRT12" s="234"/>
      <c r="RRU12" s="234"/>
      <c r="RRV12" s="234"/>
      <c r="RRW12" s="234"/>
      <c r="RRX12" s="234"/>
      <c r="RRY12" s="234"/>
      <c r="RRZ12" s="234"/>
      <c r="RSA12" s="234"/>
      <c r="RSB12" s="234"/>
      <c r="RSC12" s="234"/>
      <c r="RSD12" s="234"/>
      <c r="RSE12" s="234"/>
      <c r="RSF12" s="234"/>
      <c r="RSG12" s="234"/>
      <c r="RSH12" s="234"/>
      <c r="RSI12" s="234"/>
      <c r="RSJ12" s="234"/>
      <c r="RSK12" s="234"/>
      <c r="RSL12" s="234"/>
      <c r="RSM12" s="234"/>
      <c r="RSN12" s="234"/>
      <c r="RSO12" s="234"/>
      <c r="RSP12" s="234"/>
      <c r="RSQ12" s="234"/>
      <c r="RSR12" s="234"/>
      <c r="RSS12" s="234"/>
      <c r="RST12" s="234"/>
      <c r="RSU12" s="234"/>
      <c r="RSV12" s="234"/>
      <c r="RSW12" s="234"/>
      <c r="RSX12" s="234"/>
      <c r="RSY12" s="234"/>
      <c r="RSZ12" s="234"/>
      <c r="RTA12" s="234"/>
      <c r="RTB12" s="234"/>
      <c r="RTC12" s="234"/>
      <c r="RTD12" s="234"/>
      <c r="RTE12" s="234"/>
      <c r="RTF12" s="234"/>
      <c r="RTG12" s="234"/>
      <c r="RTH12" s="234"/>
      <c r="RTI12" s="234"/>
      <c r="RTJ12" s="234"/>
      <c r="RTK12" s="234"/>
      <c r="RTL12" s="234"/>
      <c r="RTM12" s="234"/>
      <c r="RTN12" s="234"/>
      <c r="RTO12" s="234"/>
      <c r="RTP12" s="234"/>
      <c r="RTQ12" s="234"/>
      <c r="RTR12" s="234"/>
      <c r="RTS12" s="234"/>
      <c r="RTT12" s="234"/>
      <c r="RTU12" s="234"/>
      <c r="RTV12" s="234"/>
      <c r="RTW12" s="234"/>
      <c r="RTX12" s="234"/>
      <c r="RTY12" s="234"/>
      <c r="RTZ12" s="234"/>
      <c r="RUA12" s="234"/>
      <c r="RUB12" s="234"/>
      <c r="RUC12" s="234"/>
      <c r="RUD12" s="234"/>
      <c r="RUE12" s="234"/>
      <c r="RUF12" s="234"/>
      <c r="RUG12" s="234"/>
      <c r="RUH12" s="234"/>
      <c r="RUI12" s="234"/>
      <c r="RUJ12" s="234"/>
      <c r="RUK12" s="234"/>
      <c r="RUL12" s="234"/>
      <c r="RUM12" s="234"/>
      <c r="RUN12" s="234"/>
      <c r="RUO12" s="234"/>
      <c r="RUP12" s="234"/>
      <c r="RUQ12" s="234"/>
      <c r="RUR12" s="234"/>
      <c r="RUS12" s="234"/>
      <c r="RUT12" s="234"/>
      <c r="RUU12" s="234"/>
      <c r="RUV12" s="234"/>
      <c r="RUW12" s="234"/>
      <c r="RUX12" s="234"/>
      <c r="RUY12" s="234"/>
      <c r="RUZ12" s="234"/>
      <c r="RVA12" s="234"/>
      <c r="RVB12" s="234"/>
      <c r="RVC12" s="234"/>
      <c r="RVD12" s="234"/>
      <c r="RVE12" s="234"/>
      <c r="RVF12" s="234"/>
      <c r="RVG12" s="234"/>
      <c r="RVH12" s="234"/>
      <c r="RVI12" s="234"/>
      <c r="RVJ12" s="234"/>
      <c r="RVK12" s="234"/>
      <c r="RVL12" s="234"/>
      <c r="RVM12" s="234"/>
      <c r="RVN12" s="234"/>
      <c r="RVO12" s="234"/>
      <c r="RVP12" s="234"/>
      <c r="RVQ12" s="234"/>
      <c r="RVR12" s="234"/>
      <c r="RVS12" s="234"/>
      <c r="RVT12" s="234"/>
      <c r="RVU12" s="234"/>
      <c r="RVV12" s="234"/>
      <c r="RVW12" s="234"/>
      <c r="RVX12" s="234"/>
      <c r="RVY12" s="234"/>
      <c r="RVZ12" s="234"/>
      <c r="RWA12" s="234"/>
      <c r="RWB12" s="234"/>
      <c r="RWC12" s="234"/>
      <c r="RWD12" s="234"/>
      <c r="RWE12" s="234"/>
      <c r="RWF12" s="234"/>
      <c r="RWG12" s="234"/>
      <c r="RWH12" s="234"/>
      <c r="RWI12" s="234"/>
      <c r="RWJ12" s="234"/>
      <c r="RWK12" s="234"/>
      <c r="RWL12" s="234"/>
      <c r="RWM12" s="234"/>
      <c r="RWN12" s="234"/>
      <c r="RWO12" s="234"/>
      <c r="RWP12" s="234"/>
      <c r="RWQ12" s="234"/>
      <c r="RWR12" s="234"/>
      <c r="RWS12" s="234"/>
      <c r="RWT12" s="234"/>
      <c r="RWU12" s="234"/>
      <c r="RWV12" s="234"/>
      <c r="RWW12" s="234"/>
      <c r="RWX12" s="234"/>
      <c r="RWY12" s="234"/>
      <c r="RWZ12" s="234"/>
      <c r="RXA12" s="234"/>
      <c r="RXB12" s="234"/>
      <c r="RXC12" s="234"/>
      <c r="RXD12" s="234"/>
      <c r="RXE12" s="234"/>
      <c r="RXF12" s="234"/>
      <c r="RXG12" s="234"/>
      <c r="RXH12" s="234"/>
      <c r="RXI12" s="234"/>
      <c r="RXJ12" s="234"/>
      <c r="RXK12" s="234"/>
      <c r="RXL12" s="234"/>
      <c r="RXM12" s="234"/>
      <c r="RXN12" s="234"/>
      <c r="RXO12" s="234"/>
      <c r="RXP12" s="234"/>
      <c r="RXQ12" s="234"/>
      <c r="RXR12" s="234"/>
      <c r="RXS12" s="234"/>
      <c r="RXT12" s="234"/>
      <c r="RXU12" s="234"/>
      <c r="RXV12" s="234"/>
      <c r="RXW12" s="234"/>
      <c r="RXX12" s="234"/>
      <c r="RXY12" s="234"/>
      <c r="RXZ12" s="234"/>
      <c r="RYA12" s="234"/>
      <c r="RYB12" s="234"/>
      <c r="RYC12" s="234"/>
      <c r="RYD12" s="234"/>
      <c r="RYE12" s="234"/>
      <c r="RYF12" s="234"/>
      <c r="RYG12" s="234"/>
      <c r="RYH12" s="234"/>
      <c r="RYI12" s="234"/>
      <c r="RYJ12" s="234"/>
      <c r="RYK12" s="234"/>
      <c r="RYL12" s="234"/>
      <c r="RYM12" s="234"/>
      <c r="RYN12" s="234"/>
      <c r="RYO12" s="234"/>
      <c r="RYP12" s="234"/>
      <c r="RYQ12" s="234"/>
      <c r="RYR12" s="234"/>
      <c r="RYS12" s="234"/>
      <c r="RYT12" s="234"/>
      <c r="RYU12" s="234"/>
      <c r="RYV12" s="234"/>
      <c r="RYW12" s="234"/>
      <c r="RYX12" s="234"/>
      <c r="RYY12" s="234"/>
      <c r="RYZ12" s="234"/>
      <c r="RZA12" s="234"/>
      <c r="RZB12" s="234"/>
      <c r="RZC12" s="234"/>
      <c r="RZD12" s="234"/>
      <c r="RZE12" s="234"/>
      <c r="RZF12" s="234"/>
      <c r="RZG12" s="234"/>
      <c r="RZH12" s="234"/>
      <c r="RZI12" s="234"/>
      <c r="RZJ12" s="234"/>
      <c r="RZK12" s="234"/>
      <c r="RZL12" s="234"/>
      <c r="RZM12" s="234"/>
      <c r="RZN12" s="234"/>
      <c r="RZO12" s="234"/>
      <c r="RZP12" s="234"/>
      <c r="RZQ12" s="234"/>
      <c r="RZR12" s="234"/>
      <c r="RZS12" s="234"/>
      <c r="RZT12" s="234"/>
      <c r="RZU12" s="234"/>
      <c r="RZV12" s="234"/>
      <c r="RZW12" s="234"/>
      <c r="RZX12" s="234"/>
      <c r="RZY12" s="234"/>
      <c r="RZZ12" s="234"/>
      <c r="SAA12" s="234"/>
      <c r="SAB12" s="234"/>
      <c r="SAC12" s="234"/>
      <c r="SAD12" s="234"/>
      <c r="SAE12" s="234"/>
      <c r="SAF12" s="234"/>
      <c r="SAG12" s="234"/>
      <c r="SAH12" s="234"/>
      <c r="SAI12" s="234"/>
      <c r="SAJ12" s="234"/>
      <c r="SAK12" s="234"/>
      <c r="SAL12" s="234"/>
      <c r="SAM12" s="234"/>
      <c r="SAN12" s="234"/>
      <c r="SAO12" s="234"/>
      <c r="SAP12" s="234"/>
      <c r="SAQ12" s="234"/>
      <c r="SAR12" s="234"/>
      <c r="SAS12" s="234"/>
      <c r="SAT12" s="234"/>
      <c r="SAU12" s="234"/>
      <c r="SAV12" s="234"/>
      <c r="SAW12" s="234"/>
      <c r="SAX12" s="234"/>
      <c r="SAY12" s="234"/>
      <c r="SAZ12" s="234"/>
      <c r="SBA12" s="234"/>
      <c r="SBB12" s="234"/>
      <c r="SBC12" s="234"/>
      <c r="SBD12" s="234"/>
      <c r="SBE12" s="234"/>
      <c r="SBF12" s="234"/>
      <c r="SBG12" s="234"/>
      <c r="SBH12" s="234"/>
      <c r="SBI12" s="234"/>
      <c r="SBJ12" s="234"/>
      <c r="SBK12" s="234"/>
      <c r="SBL12" s="234"/>
      <c r="SBM12" s="234"/>
      <c r="SBN12" s="234"/>
      <c r="SBO12" s="234"/>
      <c r="SBP12" s="234"/>
      <c r="SBQ12" s="234"/>
      <c r="SBR12" s="234"/>
      <c r="SBS12" s="234"/>
      <c r="SBT12" s="234"/>
      <c r="SBU12" s="234"/>
      <c r="SBV12" s="234"/>
      <c r="SBW12" s="234"/>
      <c r="SBX12" s="234"/>
      <c r="SBY12" s="234"/>
      <c r="SBZ12" s="234"/>
      <c r="SCA12" s="234"/>
      <c r="SCB12" s="234"/>
      <c r="SCC12" s="234"/>
      <c r="SCD12" s="234"/>
      <c r="SCE12" s="234"/>
      <c r="SCF12" s="234"/>
      <c r="SCG12" s="234"/>
      <c r="SCH12" s="234"/>
      <c r="SCI12" s="234"/>
      <c r="SCJ12" s="234"/>
      <c r="SCK12" s="234"/>
      <c r="SCL12" s="234"/>
      <c r="SCM12" s="234"/>
      <c r="SCN12" s="234"/>
      <c r="SCO12" s="234"/>
      <c r="SCP12" s="234"/>
      <c r="SCQ12" s="234"/>
      <c r="SCR12" s="234"/>
      <c r="SCS12" s="234"/>
      <c r="SCT12" s="234"/>
      <c r="SCU12" s="234"/>
      <c r="SCV12" s="234"/>
      <c r="SCW12" s="234"/>
      <c r="SCX12" s="234"/>
      <c r="SCY12" s="234"/>
      <c r="SCZ12" s="234"/>
      <c r="SDA12" s="234"/>
      <c r="SDB12" s="234"/>
      <c r="SDC12" s="234"/>
      <c r="SDD12" s="234"/>
      <c r="SDE12" s="234"/>
      <c r="SDF12" s="234"/>
      <c r="SDG12" s="234"/>
      <c r="SDH12" s="234"/>
      <c r="SDI12" s="234"/>
      <c r="SDJ12" s="234"/>
      <c r="SDK12" s="234"/>
      <c r="SDL12" s="234"/>
      <c r="SDM12" s="234"/>
      <c r="SDN12" s="234"/>
      <c r="SDO12" s="234"/>
      <c r="SDP12" s="234"/>
      <c r="SDQ12" s="234"/>
      <c r="SDR12" s="234"/>
      <c r="SDS12" s="234"/>
      <c r="SDT12" s="234"/>
      <c r="SDU12" s="234"/>
      <c r="SDV12" s="234"/>
      <c r="SDW12" s="234"/>
      <c r="SDX12" s="234"/>
      <c r="SDY12" s="234"/>
      <c r="SDZ12" s="234"/>
      <c r="SEA12" s="234"/>
      <c r="SEB12" s="234"/>
      <c r="SEC12" s="234"/>
      <c r="SED12" s="234"/>
      <c r="SEE12" s="234"/>
      <c r="SEF12" s="234"/>
      <c r="SEG12" s="234"/>
      <c r="SEH12" s="234"/>
      <c r="SEI12" s="234"/>
      <c r="SEJ12" s="234"/>
      <c r="SEK12" s="234"/>
      <c r="SEL12" s="234"/>
      <c r="SEM12" s="234"/>
      <c r="SEN12" s="234"/>
      <c r="SEO12" s="234"/>
      <c r="SEP12" s="234"/>
      <c r="SEQ12" s="234"/>
      <c r="SER12" s="234"/>
      <c r="SES12" s="234"/>
      <c r="SET12" s="234"/>
      <c r="SEU12" s="234"/>
      <c r="SEV12" s="234"/>
      <c r="SEW12" s="234"/>
      <c r="SEX12" s="234"/>
      <c r="SEY12" s="234"/>
      <c r="SEZ12" s="234"/>
      <c r="SFA12" s="234"/>
      <c r="SFB12" s="234"/>
      <c r="SFC12" s="234"/>
      <c r="SFD12" s="234"/>
      <c r="SFE12" s="234"/>
      <c r="SFF12" s="234"/>
      <c r="SFG12" s="234"/>
      <c r="SFH12" s="234"/>
      <c r="SFI12" s="234"/>
      <c r="SFJ12" s="234"/>
      <c r="SFK12" s="234"/>
      <c r="SFL12" s="234"/>
      <c r="SFM12" s="234"/>
      <c r="SFN12" s="234"/>
      <c r="SFO12" s="234"/>
      <c r="SFP12" s="234"/>
      <c r="SFQ12" s="234"/>
      <c r="SFR12" s="234"/>
      <c r="SFS12" s="234"/>
      <c r="SFT12" s="234"/>
      <c r="SFU12" s="234"/>
      <c r="SFV12" s="234"/>
      <c r="SFW12" s="234"/>
      <c r="SFX12" s="234"/>
      <c r="SFY12" s="234"/>
      <c r="SFZ12" s="234"/>
      <c r="SGA12" s="234"/>
      <c r="SGB12" s="234"/>
      <c r="SGC12" s="234"/>
      <c r="SGD12" s="234"/>
      <c r="SGE12" s="234"/>
      <c r="SGF12" s="234"/>
      <c r="SGG12" s="234"/>
      <c r="SGH12" s="234"/>
      <c r="SGI12" s="234"/>
      <c r="SGJ12" s="234"/>
      <c r="SGK12" s="234"/>
      <c r="SGL12" s="234"/>
      <c r="SGM12" s="234"/>
      <c r="SGN12" s="234"/>
      <c r="SGO12" s="234"/>
      <c r="SGP12" s="234"/>
      <c r="SGQ12" s="234"/>
      <c r="SGR12" s="234"/>
      <c r="SGS12" s="234"/>
      <c r="SGT12" s="234"/>
      <c r="SGU12" s="234"/>
      <c r="SGV12" s="234"/>
      <c r="SGW12" s="234"/>
      <c r="SGX12" s="234"/>
      <c r="SGY12" s="234"/>
      <c r="SGZ12" s="234"/>
      <c r="SHA12" s="234"/>
      <c r="SHB12" s="234"/>
      <c r="SHC12" s="234"/>
      <c r="SHD12" s="234"/>
      <c r="SHE12" s="234"/>
      <c r="SHF12" s="234"/>
      <c r="SHG12" s="234"/>
      <c r="SHH12" s="234"/>
      <c r="SHI12" s="234"/>
      <c r="SHJ12" s="234"/>
      <c r="SHK12" s="234"/>
      <c r="SHL12" s="234"/>
      <c r="SHM12" s="234"/>
      <c r="SHN12" s="234"/>
      <c r="SHO12" s="234"/>
      <c r="SHP12" s="234"/>
      <c r="SHQ12" s="234"/>
      <c r="SHR12" s="234"/>
      <c r="SHS12" s="234"/>
      <c r="SHT12" s="234"/>
      <c r="SHU12" s="234"/>
      <c r="SHV12" s="234"/>
      <c r="SHW12" s="234"/>
      <c r="SHX12" s="234"/>
      <c r="SHY12" s="234"/>
      <c r="SHZ12" s="234"/>
      <c r="SIA12" s="234"/>
      <c r="SIB12" s="234"/>
      <c r="SIC12" s="234"/>
      <c r="SID12" s="234"/>
      <c r="SIE12" s="234"/>
      <c r="SIF12" s="234"/>
      <c r="SIG12" s="234"/>
      <c r="SIH12" s="234"/>
      <c r="SII12" s="234"/>
      <c r="SIJ12" s="234"/>
      <c r="SIK12" s="234"/>
      <c r="SIL12" s="234"/>
      <c r="SIM12" s="234"/>
      <c r="SIN12" s="234"/>
      <c r="SIO12" s="234"/>
      <c r="SIP12" s="234"/>
      <c r="SIQ12" s="234"/>
      <c r="SIR12" s="234"/>
      <c r="SIS12" s="234"/>
      <c r="SIT12" s="234"/>
      <c r="SIU12" s="234"/>
      <c r="SIV12" s="234"/>
      <c r="SIW12" s="234"/>
      <c r="SIX12" s="234"/>
      <c r="SIY12" s="234"/>
      <c r="SIZ12" s="234"/>
      <c r="SJA12" s="234"/>
      <c r="SJB12" s="234"/>
      <c r="SJC12" s="234"/>
      <c r="SJD12" s="234"/>
      <c r="SJE12" s="234"/>
      <c r="SJF12" s="234"/>
      <c r="SJG12" s="234"/>
      <c r="SJH12" s="234"/>
      <c r="SJI12" s="234"/>
      <c r="SJJ12" s="234"/>
      <c r="SJK12" s="234"/>
      <c r="SJL12" s="234"/>
      <c r="SJM12" s="234"/>
      <c r="SJN12" s="234"/>
      <c r="SJO12" s="234"/>
      <c r="SJP12" s="234"/>
      <c r="SJQ12" s="234"/>
      <c r="SJR12" s="234"/>
      <c r="SJS12" s="234"/>
      <c r="SJT12" s="234"/>
      <c r="SJU12" s="234"/>
      <c r="SJV12" s="234"/>
      <c r="SJW12" s="234"/>
      <c r="SJX12" s="234"/>
      <c r="SJY12" s="234"/>
      <c r="SJZ12" s="234"/>
      <c r="SKA12" s="234"/>
      <c r="SKB12" s="234"/>
      <c r="SKC12" s="234"/>
      <c r="SKD12" s="234"/>
      <c r="SKE12" s="234"/>
      <c r="SKF12" s="234"/>
      <c r="SKG12" s="234"/>
      <c r="SKH12" s="234"/>
      <c r="SKI12" s="234"/>
      <c r="SKJ12" s="234"/>
      <c r="SKK12" s="234"/>
      <c r="SKL12" s="234"/>
      <c r="SKM12" s="234"/>
      <c r="SKN12" s="234"/>
      <c r="SKO12" s="234"/>
      <c r="SKP12" s="234"/>
      <c r="SKQ12" s="234"/>
      <c r="SKR12" s="234"/>
      <c r="SKS12" s="234"/>
      <c r="SKT12" s="234"/>
      <c r="SKU12" s="234"/>
      <c r="SKV12" s="234"/>
      <c r="SKW12" s="234"/>
      <c r="SKX12" s="234"/>
      <c r="SKY12" s="234"/>
      <c r="SKZ12" s="234"/>
      <c r="SLA12" s="234"/>
      <c r="SLB12" s="234"/>
      <c r="SLC12" s="234"/>
      <c r="SLD12" s="234"/>
      <c r="SLE12" s="234"/>
      <c r="SLF12" s="234"/>
      <c r="SLG12" s="234"/>
      <c r="SLH12" s="234"/>
      <c r="SLI12" s="234"/>
      <c r="SLJ12" s="234"/>
      <c r="SLK12" s="234"/>
      <c r="SLL12" s="234"/>
      <c r="SLM12" s="234"/>
      <c r="SLN12" s="234"/>
      <c r="SLO12" s="234"/>
      <c r="SLP12" s="234"/>
      <c r="SLQ12" s="234"/>
      <c r="SLR12" s="234"/>
      <c r="SLS12" s="234"/>
      <c r="SLT12" s="234"/>
      <c r="SLU12" s="234"/>
      <c r="SLV12" s="234"/>
      <c r="SLW12" s="234"/>
      <c r="SLX12" s="234"/>
      <c r="SLY12" s="234"/>
      <c r="SLZ12" s="234"/>
      <c r="SMA12" s="234"/>
      <c r="SMB12" s="234"/>
      <c r="SMC12" s="234"/>
      <c r="SMD12" s="234"/>
      <c r="SME12" s="234"/>
      <c r="SMF12" s="234"/>
      <c r="SMG12" s="234"/>
      <c r="SMH12" s="234"/>
      <c r="SMI12" s="234"/>
      <c r="SMJ12" s="234"/>
      <c r="SMK12" s="234"/>
      <c r="SML12" s="234"/>
      <c r="SMM12" s="234"/>
      <c r="SMN12" s="234"/>
      <c r="SMO12" s="234"/>
      <c r="SMP12" s="234"/>
      <c r="SMQ12" s="234"/>
      <c r="SMR12" s="234"/>
      <c r="SMS12" s="234"/>
      <c r="SMT12" s="234"/>
      <c r="SMU12" s="234"/>
      <c r="SMV12" s="234"/>
      <c r="SMW12" s="234"/>
      <c r="SMX12" s="234"/>
      <c r="SMY12" s="234"/>
      <c r="SMZ12" s="234"/>
      <c r="SNA12" s="234"/>
      <c r="SNB12" s="234"/>
      <c r="SNC12" s="234"/>
      <c r="SND12" s="234"/>
      <c r="SNE12" s="234"/>
      <c r="SNF12" s="234"/>
      <c r="SNG12" s="234"/>
      <c r="SNH12" s="234"/>
      <c r="SNI12" s="234"/>
      <c r="SNJ12" s="234"/>
      <c r="SNK12" s="234"/>
      <c r="SNL12" s="234"/>
      <c r="SNM12" s="234"/>
      <c r="SNN12" s="234"/>
      <c r="SNO12" s="234"/>
      <c r="SNP12" s="234"/>
      <c r="SNQ12" s="234"/>
      <c r="SNR12" s="234"/>
      <c r="SNS12" s="234"/>
      <c r="SNT12" s="234"/>
      <c r="SNU12" s="234"/>
      <c r="SNV12" s="234"/>
      <c r="SNW12" s="234"/>
      <c r="SNX12" s="234"/>
      <c r="SNY12" s="234"/>
      <c r="SNZ12" s="234"/>
      <c r="SOA12" s="234"/>
      <c r="SOB12" s="234"/>
      <c r="SOC12" s="234"/>
      <c r="SOD12" s="234"/>
      <c r="SOE12" s="234"/>
      <c r="SOF12" s="234"/>
      <c r="SOG12" s="234"/>
      <c r="SOH12" s="234"/>
      <c r="SOI12" s="234"/>
      <c r="SOJ12" s="234"/>
      <c r="SOK12" s="234"/>
      <c r="SOL12" s="234"/>
      <c r="SOM12" s="234"/>
      <c r="SON12" s="234"/>
      <c r="SOO12" s="234"/>
      <c r="SOP12" s="234"/>
      <c r="SOQ12" s="234"/>
      <c r="SOR12" s="234"/>
      <c r="SOS12" s="234"/>
      <c r="SOT12" s="234"/>
      <c r="SOU12" s="234"/>
      <c r="SOV12" s="234"/>
      <c r="SOW12" s="234"/>
      <c r="SOX12" s="234"/>
      <c r="SOY12" s="234"/>
      <c r="SOZ12" s="234"/>
      <c r="SPA12" s="234"/>
      <c r="SPB12" s="234"/>
      <c r="SPC12" s="234"/>
      <c r="SPD12" s="234"/>
      <c r="SPE12" s="234"/>
      <c r="SPF12" s="234"/>
      <c r="SPG12" s="234"/>
      <c r="SPH12" s="234"/>
      <c r="SPI12" s="234"/>
      <c r="SPJ12" s="234"/>
      <c r="SPK12" s="234"/>
      <c r="SPL12" s="234"/>
      <c r="SPM12" s="234"/>
      <c r="SPN12" s="234"/>
      <c r="SPO12" s="234"/>
      <c r="SPP12" s="234"/>
      <c r="SPQ12" s="234"/>
      <c r="SPR12" s="234"/>
      <c r="SPS12" s="234"/>
      <c r="SPT12" s="234"/>
      <c r="SPU12" s="234"/>
      <c r="SPV12" s="234"/>
      <c r="SPW12" s="234"/>
      <c r="SPX12" s="234"/>
      <c r="SPY12" s="234"/>
      <c r="SPZ12" s="234"/>
      <c r="SQA12" s="234"/>
      <c r="SQB12" s="234"/>
      <c r="SQC12" s="234"/>
      <c r="SQD12" s="234"/>
      <c r="SQE12" s="234"/>
      <c r="SQF12" s="234"/>
      <c r="SQG12" s="234"/>
      <c r="SQH12" s="234"/>
      <c r="SQI12" s="234"/>
      <c r="SQJ12" s="234"/>
      <c r="SQK12" s="234"/>
      <c r="SQL12" s="234"/>
      <c r="SQM12" s="234"/>
      <c r="SQN12" s="234"/>
      <c r="SQO12" s="234"/>
      <c r="SQP12" s="234"/>
      <c r="SQQ12" s="234"/>
      <c r="SQR12" s="234"/>
      <c r="SQS12" s="234"/>
      <c r="SQT12" s="234"/>
      <c r="SQU12" s="234"/>
      <c r="SQV12" s="234"/>
      <c r="SQW12" s="234"/>
      <c r="SQX12" s="234"/>
      <c r="SQY12" s="234"/>
      <c r="SQZ12" s="234"/>
      <c r="SRA12" s="234"/>
      <c r="SRB12" s="234"/>
      <c r="SRC12" s="234"/>
      <c r="SRD12" s="234"/>
      <c r="SRE12" s="234"/>
      <c r="SRF12" s="234"/>
      <c r="SRG12" s="234"/>
      <c r="SRH12" s="234"/>
      <c r="SRI12" s="234"/>
      <c r="SRJ12" s="234"/>
      <c r="SRK12" s="234"/>
      <c r="SRL12" s="234"/>
      <c r="SRM12" s="234"/>
      <c r="SRN12" s="234"/>
      <c r="SRO12" s="234"/>
      <c r="SRP12" s="234"/>
      <c r="SRQ12" s="234"/>
      <c r="SRR12" s="234"/>
      <c r="SRS12" s="234"/>
      <c r="SRT12" s="234"/>
      <c r="SRU12" s="234"/>
      <c r="SRV12" s="234"/>
      <c r="SRW12" s="234"/>
      <c r="SRX12" s="234"/>
      <c r="SRY12" s="234"/>
      <c r="SRZ12" s="234"/>
      <c r="SSA12" s="234"/>
      <c r="SSB12" s="234"/>
      <c r="SSC12" s="234"/>
      <c r="SSD12" s="234"/>
      <c r="SSE12" s="234"/>
      <c r="SSF12" s="234"/>
      <c r="SSG12" s="234"/>
      <c r="SSH12" s="234"/>
      <c r="SSI12" s="234"/>
      <c r="SSJ12" s="234"/>
      <c r="SSK12" s="234"/>
      <c r="SSL12" s="234"/>
      <c r="SSM12" s="234"/>
      <c r="SSN12" s="234"/>
      <c r="SSO12" s="234"/>
      <c r="SSP12" s="234"/>
      <c r="SSQ12" s="234"/>
      <c r="SSR12" s="234"/>
      <c r="SSS12" s="234"/>
      <c r="SST12" s="234"/>
      <c r="SSU12" s="234"/>
      <c r="SSV12" s="234"/>
      <c r="SSW12" s="234"/>
      <c r="SSX12" s="234"/>
      <c r="SSY12" s="234"/>
      <c r="SSZ12" s="234"/>
      <c r="STA12" s="234"/>
      <c r="STB12" s="234"/>
      <c r="STC12" s="234"/>
      <c r="STD12" s="234"/>
      <c r="STE12" s="234"/>
      <c r="STF12" s="234"/>
      <c r="STG12" s="234"/>
      <c r="STH12" s="234"/>
      <c r="STI12" s="234"/>
      <c r="STJ12" s="234"/>
      <c r="STK12" s="234"/>
      <c r="STL12" s="234"/>
      <c r="STM12" s="234"/>
      <c r="STN12" s="234"/>
      <c r="STO12" s="234"/>
      <c r="STP12" s="234"/>
      <c r="STQ12" s="234"/>
      <c r="STR12" s="234"/>
      <c r="STS12" s="234"/>
      <c r="STT12" s="234"/>
      <c r="STU12" s="234"/>
      <c r="STV12" s="234"/>
      <c r="STW12" s="234"/>
      <c r="STX12" s="234"/>
      <c r="STY12" s="234"/>
      <c r="STZ12" s="234"/>
      <c r="SUA12" s="234"/>
      <c r="SUB12" s="234"/>
      <c r="SUC12" s="234"/>
      <c r="SUD12" s="234"/>
      <c r="SUE12" s="234"/>
      <c r="SUF12" s="234"/>
      <c r="SUG12" s="234"/>
      <c r="SUH12" s="234"/>
      <c r="SUI12" s="234"/>
      <c r="SUJ12" s="234"/>
      <c r="SUK12" s="234"/>
      <c r="SUL12" s="234"/>
      <c r="SUM12" s="234"/>
      <c r="SUN12" s="234"/>
      <c r="SUO12" s="234"/>
      <c r="SUP12" s="234"/>
      <c r="SUQ12" s="234"/>
      <c r="SUR12" s="234"/>
      <c r="SUS12" s="234"/>
      <c r="SUT12" s="234"/>
      <c r="SUU12" s="234"/>
      <c r="SUV12" s="234"/>
      <c r="SUW12" s="234"/>
      <c r="SUX12" s="234"/>
      <c r="SUY12" s="234"/>
      <c r="SUZ12" s="234"/>
      <c r="SVA12" s="234"/>
      <c r="SVB12" s="234"/>
      <c r="SVC12" s="234"/>
      <c r="SVD12" s="234"/>
      <c r="SVE12" s="234"/>
      <c r="SVF12" s="234"/>
      <c r="SVG12" s="234"/>
      <c r="SVH12" s="234"/>
      <c r="SVI12" s="234"/>
      <c r="SVJ12" s="234"/>
      <c r="SVK12" s="234"/>
      <c r="SVL12" s="234"/>
      <c r="SVM12" s="234"/>
      <c r="SVN12" s="234"/>
      <c r="SVO12" s="234"/>
      <c r="SVP12" s="234"/>
      <c r="SVQ12" s="234"/>
      <c r="SVR12" s="234"/>
      <c r="SVS12" s="234"/>
      <c r="SVT12" s="234"/>
      <c r="SVU12" s="234"/>
      <c r="SVV12" s="234"/>
      <c r="SVW12" s="234"/>
      <c r="SVX12" s="234"/>
      <c r="SVY12" s="234"/>
      <c r="SVZ12" s="234"/>
      <c r="SWA12" s="234"/>
      <c r="SWB12" s="234"/>
      <c r="SWC12" s="234"/>
      <c r="SWD12" s="234"/>
      <c r="SWE12" s="234"/>
      <c r="SWF12" s="234"/>
      <c r="SWG12" s="234"/>
      <c r="SWH12" s="234"/>
      <c r="SWI12" s="234"/>
      <c r="SWJ12" s="234"/>
      <c r="SWK12" s="234"/>
      <c r="SWL12" s="234"/>
      <c r="SWM12" s="234"/>
      <c r="SWN12" s="234"/>
      <c r="SWO12" s="234"/>
      <c r="SWP12" s="234"/>
      <c r="SWQ12" s="234"/>
      <c r="SWR12" s="234"/>
      <c r="SWS12" s="234"/>
      <c r="SWT12" s="234"/>
      <c r="SWU12" s="234"/>
      <c r="SWV12" s="234"/>
      <c r="SWW12" s="234"/>
      <c r="SWX12" s="234"/>
      <c r="SWY12" s="234"/>
      <c r="SWZ12" s="234"/>
      <c r="SXA12" s="234"/>
      <c r="SXB12" s="234"/>
      <c r="SXC12" s="234"/>
      <c r="SXD12" s="234"/>
      <c r="SXE12" s="234"/>
      <c r="SXF12" s="234"/>
      <c r="SXG12" s="234"/>
      <c r="SXH12" s="234"/>
      <c r="SXI12" s="234"/>
      <c r="SXJ12" s="234"/>
      <c r="SXK12" s="234"/>
      <c r="SXL12" s="234"/>
      <c r="SXM12" s="234"/>
      <c r="SXN12" s="234"/>
      <c r="SXO12" s="234"/>
      <c r="SXP12" s="234"/>
      <c r="SXQ12" s="234"/>
      <c r="SXR12" s="234"/>
      <c r="SXS12" s="234"/>
      <c r="SXT12" s="234"/>
      <c r="SXU12" s="234"/>
      <c r="SXV12" s="234"/>
      <c r="SXW12" s="234"/>
      <c r="SXX12" s="234"/>
      <c r="SXY12" s="234"/>
      <c r="SXZ12" s="234"/>
      <c r="SYA12" s="234"/>
      <c r="SYB12" s="234"/>
      <c r="SYC12" s="234"/>
      <c r="SYD12" s="234"/>
      <c r="SYE12" s="234"/>
      <c r="SYF12" s="234"/>
      <c r="SYG12" s="234"/>
      <c r="SYH12" s="234"/>
      <c r="SYI12" s="234"/>
      <c r="SYJ12" s="234"/>
      <c r="SYK12" s="234"/>
      <c r="SYL12" s="234"/>
      <c r="SYM12" s="234"/>
      <c r="SYN12" s="234"/>
      <c r="SYO12" s="234"/>
      <c r="SYP12" s="234"/>
      <c r="SYQ12" s="234"/>
      <c r="SYR12" s="234"/>
      <c r="SYS12" s="234"/>
      <c r="SYT12" s="234"/>
      <c r="SYU12" s="234"/>
      <c r="SYV12" s="234"/>
      <c r="SYW12" s="234"/>
      <c r="SYX12" s="234"/>
      <c r="SYY12" s="234"/>
      <c r="SYZ12" s="234"/>
      <c r="SZA12" s="234"/>
      <c r="SZB12" s="234"/>
      <c r="SZC12" s="234"/>
      <c r="SZD12" s="234"/>
      <c r="SZE12" s="234"/>
      <c r="SZF12" s="234"/>
      <c r="SZG12" s="234"/>
      <c r="SZH12" s="234"/>
      <c r="SZI12" s="234"/>
      <c r="SZJ12" s="234"/>
      <c r="SZK12" s="234"/>
      <c r="SZL12" s="234"/>
      <c r="SZM12" s="234"/>
      <c r="SZN12" s="234"/>
      <c r="SZO12" s="234"/>
      <c r="SZP12" s="234"/>
      <c r="SZQ12" s="234"/>
      <c r="SZR12" s="234"/>
      <c r="SZS12" s="234"/>
      <c r="SZT12" s="234"/>
      <c r="SZU12" s="234"/>
      <c r="SZV12" s="234"/>
      <c r="SZW12" s="234"/>
      <c r="SZX12" s="234"/>
      <c r="SZY12" s="234"/>
      <c r="SZZ12" s="234"/>
      <c r="TAA12" s="234"/>
      <c r="TAB12" s="234"/>
      <c r="TAC12" s="234"/>
      <c r="TAD12" s="234"/>
      <c r="TAE12" s="234"/>
      <c r="TAF12" s="234"/>
      <c r="TAG12" s="234"/>
      <c r="TAH12" s="234"/>
      <c r="TAI12" s="234"/>
      <c r="TAJ12" s="234"/>
      <c r="TAK12" s="234"/>
      <c r="TAL12" s="234"/>
      <c r="TAM12" s="234"/>
      <c r="TAN12" s="234"/>
      <c r="TAO12" s="234"/>
      <c r="TAP12" s="234"/>
      <c r="TAQ12" s="234"/>
      <c r="TAR12" s="234"/>
      <c r="TAS12" s="234"/>
      <c r="TAT12" s="234"/>
      <c r="TAU12" s="234"/>
      <c r="TAV12" s="234"/>
      <c r="TAW12" s="234"/>
      <c r="TAX12" s="234"/>
      <c r="TAY12" s="234"/>
      <c r="TAZ12" s="234"/>
      <c r="TBA12" s="234"/>
      <c r="TBB12" s="234"/>
      <c r="TBC12" s="234"/>
      <c r="TBD12" s="234"/>
      <c r="TBE12" s="234"/>
      <c r="TBF12" s="234"/>
      <c r="TBG12" s="234"/>
      <c r="TBH12" s="234"/>
      <c r="TBI12" s="234"/>
      <c r="TBJ12" s="234"/>
      <c r="TBK12" s="234"/>
      <c r="TBL12" s="234"/>
      <c r="TBM12" s="234"/>
      <c r="TBN12" s="234"/>
      <c r="TBO12" s="234"/>
      <c r="TBP12" s="234"/>
      <c r="TBQ12" s="234"/>
      <c r="TBR12" s="234"/>
      <c r="TBS12" s="234"/>
      <c r="TBT12" s="234"/>
      <c r="TBU12" s="234"/>
      <c r="TBV12" s="234"/>
      <c r="TBW12" s="234"/>
      <c r="TBX12" s="234"/>
      <c r="TBY12" s="234"/>
      <c r="TBZ12" s="234"/>
      <c r="TCA12" s="234"/>
      <c r="TCB12" s="234"/>
      <c r="TCC12" s="234"/>
      <c r="TCD12" s="234"/>
      <c r="TCE12" s="234"/>
      <c r="TCF12" s="234"/>
      <c r="TCG12" s="234"/>
      <c r="TCH12" s="234"/>
      <c r="TCI12" s="234"/>
      <c r="TCJ12" s="234"/>
      <c r="TCK12" s="234"/>
      <c r="TCL12" s="234"/>
      <c r="TCM12" s="234"/>
      <c r="TCN12" s="234"/>
      <c r="TCO12" s="234"/>
      <c r="TCP12" s="234"/>
      <c r="TCQ12" s="234"/>
      <c r="TCR12" s="234"/>
      <c r="TCS12" s="234"/>
      <c r="TCT12" s="234"/>
      <c r="TCU12" s="234"/>
      <c r="TCV12" s="234"/>
      <c r="TCW12" s="234"/>
      <c r="TCX12" s="234"/>
      <c r="TCY12" s="234"/>
      <c r="TCZ12" s="234"/>
      <c r="TDA12" s="234"/>
      <c r="TDB12" s="234"/>
      <c r="TDC12" s="234"/>
      <c r="TDD12" s="234"/>
      <c r="TDE12" s="234"/>
      <c r="TDF12" s="234"/>
      <c r="TDG12" s="234"/>
      <c r="TDH12" s="234"/>
      <c r="TDI12" s="234"/>
      <c r="TDJ12" s="234"/>
      <c r="TDK12" s="234"/>
      <c r="TDL12" s="234"/>
      <c r="TDM12" s="234"/>
      <c r="TDN12" s="234"/>
      <c r="TDO12" s="234"/>
      <c r="TDP12" s="234"/>
      <c r="TDQ12" s="234"/>
      <c r="TDR12" s="234"/>
      <c r="TDS12" s="234"/>
      <c r="TDT12" s="234"/>
      <c r="TDU12" s="234"/>
      <c r="TDV12" s="234"/>
      <c r="TDW12" s="234"/>
      <c r="TDX12" s="234"/>
      <c r="TDY12" s="234"/>
      <c r="TDZ12" s="234"/>
      <c r="TEA12" s="234"/>
      <c r="TEB12" s="234"/>
      <c r="TEC12" s="234"/>
      <c r="TED12" s="234"/>
      <c r="TEE12" s="234"/>
      <c r="TEF12" s="234"/>
      <c r="TEG12" s="234"/>
      <c r="TEH12" s="234"/>
      <c r="TEI12" s="234"/>
      <c r="TEJ12" s="234"/>
      <c r="TEK12" s="234"/>
      <c r="TEL12" s="234"/>
      <c r="TEM12" s="234"/>
      <c r="TEN12" s="234"/>
      <c r="TEO12" s="234"/>
      <c r="TEP12" s="234"/>
      <c r="TEQ12" s="234"/>
      <c r="TER12" s="234"/>
      <c r="TES12" s="234"/>
      <c r="TET12" s="234"/>
      <c r="TEU12" s="234"/>
      <c r="TEV12" s="234"/>
      <c r="TEW12" s="234"/>
      <c r="TEX12" s="234"/>
      <c r="TEY12" s="234"/>
      <c r="TEZ12" s="234"/>
      <c r="TFA12" s="234"/>
      <c r="TFB12" s="234"/>
      <c r="TFC12" s="234"/>
      <c r="TFD12" s="234"/>
      <c r="TFE12" s="234"/>
      <c r="TFF12" s="234"/>
      <c r="TFG12" s="234"/>
      <c r="TFH12" s="234"/>
      <c r="TFI12" s="234"/>
      <c r="TFJ12" s="234"/>
      <c r="TFK12" s="234"/>
      <c r="TFL12" s="234"/>
      <c r="TFM12" s="234"/>
      <c r="TFN12" s="234"/>
      <c r="TFO12" s="234"/>
      <c r="TFP12" s="234"/>
      <c r="TFQ12" s="234"/>
      <c r="TFR12" s="234"/>
      <c r="TFS12" s="234"/>
      <c r="TFT12" s="234"/>
      <c r="TFU12" s="234"/>
      <c r="TFV12" s="234"/>
      <c r="TFW12" s="234"/>
      <c r="TFX12" s="234"/>
      <c r="TFY12" s="234"/>
      <c r="TFZ12" s="234"/>
      <c r="TGA12" s="234"/>
      <c r="TGB12" s="234"/>
      <c r="TGC12" s="234"/>
      <c r="TGD12" s="234"/>
      <c r="TGE12" s="234"/>
      <c r="TGF12" s="234"/>
      <c r="TGG12" s="234"/>
      <c r="TGH12" s="234"/>
      <c r="TGI12" s="234"/>
      <c r="TGJ12" s="234"/>
      <c r="TGK12" s="234"/>
      <c r="TGL12" s="234"/>
      <c r="TGM12" s="234"/>
      <c r="TGN12" s="234"/>
      <c r="TGO12" s="234"/>
      <c r="TGP12" s="234"/>
      <c r="TGQ12" s="234"/>
      <c r="TGR12" s="234"/>
      <c r="TGS12" s="234"/>
      <c r="TGT12" s="234"/>
      <c r="TGU12" s="234"/>
      <c r="TGV12" s="234"/>
      <c r="TGW12" s="234"/>
      <c r="TGX12" s="234"/>
      <c r="TGY12" s="234"/>
      <c r="TGZ12" s="234"/>
      <c r="THA12" s="234"/>
      <c r="THB12" s="234"/>
      <c r="THC12" s="234"/>
      <c r="THD12" s="234"/>
      <c r="THE12" s="234"/>
      <c r="THF12" s="234"/>
      <c r="THG12" s="234"/>
      <c r="THH12" s="234"/>
      <c r="THI12" s="234"/>
      <c r="THJ12" s="234"/>
      <c r="THK12" s="234"/>
      <c r="THL12" s="234"/>
      <c r="THM12" s="234"/>
      <c r="THN12" s="234"/>
      <c r="THO12" s="234"/>
      <c r="THP12" s="234"/>
      <c r="THQ12" s="234"/>
      <c r="THR12" s="234"/>
      <c r="THS12" s="234"/>
      <c r="THT12" s="234"/>
      <c r="THU12" s="234"/>
      <c r="THV12" s="234"/>
      <c r="THW12" s="234"/>
      <c r="THX12" s="234"/>
      <c r="THY12" s="234"/>
      <c r="THZ12" s="234"/>
      <c r="TIA12" s="234"/>
      <c r="TIB12" s="234"/>
      <c r="TIC12" s="234"/>
      <c r="TID12" s="234"/>
      <c r="TIE12" s="234"/>
      <c r="TIF12" s="234"/>
      <c r="TIG12" s="234"/>
      <c r="TIH12" s="234"/>
      <c r="TII12" s="234"/>
      <c r="TIJ12" s="234"/>
      <c r="TIK12" s="234"/>
      <c r="TIL12" s="234"/>
      <c r="TIM12" s="234"/>
      <c r="TIN12" s="234"/>
      <c r="TIO12" s="234"/>
      <c r="TIP12" s="234"/>
      <c r="TIQ12" s="234"/>
      <c r="TIR12" s="234"/>
      <c r="TIS12" s="234"/>
      <c r="TIT12" s="234"/>
      <c r="TIU12" s="234"/>
      <c r="TIV12" s="234"/>
      <c r="TIW12" s="234"/>
      <c r="TIX12" s="234"/>
      <c r="TIY12" s="234"/>
      <c r="TIZ12" s="234"/>
      <c r="TJA12" s="234"/>
      <c r="TJB12" s="234"/>
      <c r="TJC12" s="234"/>
      <c r="TJD12" s="234"/>
      <c r="TJE12" s="234"/>
      <c r="TJF12" s="234"/>
      <c r="TJG12" s="234"/>
      <c r="TJH12" s="234"/>
      <c r="TJI12" s="234"/>
      <c r="TJJ12" s="234"/>
      <c r="TJK12" s="234"/>
      <c r="TJL12" s="234"/>
      <c r="TJM12" s="234"/>
      <c r="TJN12" s="234"/>
      <c r="TJO12" s="234"/>
      <c r="TJP12" s="234"/>
      <c r="TJQ12" s="234"/>
      <c r="TJR12" s="234"/>
      <c r="TJS12" s="234"/>
      <c r="TJT12" s="234"/>
      <c r="TJU12" s="234"/>
      <c r="TJV12" s="234"/>
      <c r="TJW12" s="234"/>
      <c r="TJX12" s="234"/>
      <c r="TJY12" s="234"/>
      <c r="TJZ12" s="234"/>
      <c r="TKA12" s="234"/>
      <c r="TKB12" s="234"/>
      <c r="TKC12" s="234"/>
      <c r="TKD12" s="234"/>
      <c r="TKE12" s="234"/>
      <c r="TKF12" s="234"/>
      <c r="TKG12" s="234"/>
      <c r="TKH12" s="234"/>
      <c r="TKI12" s="234"/>
      <c r="TKJ12" s="234"/>
      <c r="TKK12" s="234"/>
      <c r="TKL12" s="234"/>
      <c r="TKM12" s="234"/>
      <c r="TKN12" s="234"/>
      <c r="TKO12" s="234"/>
      <c r="TKP12" s="234"/>
      <c r="TKQ12" s="234"/>
      <c r="TKR12" s="234"/>
      <c r="TKS12" s="234"/>
      <c r="TKT12" s="234"/>
      <c r="TKU12" s="234"/>
      <c r="TKV12" s="234"/>
      <c r="TKW12" s="234"/>
      <c r="TKX12" s="234"/>
      <c r="TKY12" s="234"/>
      <c r="TKZ12" s="234"/>
      <c r="TLA12" s="234"/>
      <c r="TLB12" s="234"/>
      <c r="TLC12" s="234"/>
      <c r="TLD12" s="234"/>
      <c r="TLE12" s="234"/>
      <c r="TLF12" s="234"/>
      <c r="TLG12" s="234"/>
      <c r="TLH12" s="234"/>
      <c r="TLI12" s="234"/>
      <c r="TLJ12" s="234"/>
      <c r="TLK12" s="234"/>
      <c r="TLL12" s="234"/>
      <c r="TLM12" s="234"/>
      <c r="TLN12" s="234"/>
      <c r="TLO12" s="234"/>
      <c r="TLP12" s="234"/>
      <c r="TLQ12" s="234"/>
      <c r="TLR12" s="234"/>
      <c r="TLS12" s="234"/>
      <c r="TLT12" s="234"/>
      <c r="TLU12" s="234"/>
      <c r="TLV12" s="234"/>
      <c r="TLW12" s="234"/>
      <c r="TLX12" s="234"/>
      <c r="TLY12" s="234"/>
      <c r="TLZ12" s="234"/>
      <c r="TMA12" s="234"/>
      <c r="TMB12" s="234"/>
      <c r="TMC12" s="234"/>
      <c r="TMD12" s="234"/>
      <c r="TME12" s="234"/>
      <c r="TMF12" s="234"/>
      <c r="TMG12" s="234"/>
      <c r="TMH12" s="234"/>
      <c r="TMI12" s="234"/>
      <c r="TMJ12" s="234"/>
      <c r="TMK12" s="234"/>
      <c r="TML12" s="234"/>
      <c r="TMM12" s="234"/>
      <c r="TMN12" s="234"/>
      <c r="TMO12" s="234"/>
      <c r="TMP12" s="234"/>
      <c r="TMQ12" s="234"/>
      <c r="TMR12" s="234"/>
      <c r="TMS12" s="234"/>
      <c r="TMT12" s="234"/>
      <c r="TMU12" s="234"/>
      <c r="TMV12" s="234"/>
      <c r="TMW12" s="234"/>
      <c r="TMX12" s="234"/>
      <c r="TMY12" s="234"/>
      <c r="TMZ12" s="234"/>
      <c r="TNA12" s="234"/>
      <c r="TNB12" s="234"/>
      <c r="TNC12" s="234"/>
      <c r="TND12" s="234"/>
      <c r="TNE12" s="234"/>
      <c r="TNF12" s="234"/>
      <c r="TNG12" s="234"/>
      <c r="TNH12" s="234"/>
      <c r="TNI12" s="234"/>
      <c r="TNJ12" s="234"/>
      <c r="TNK12" s="234"/>
      <c r="TNL12" s="234"/>
      <c r="TNM12" s="234"/>
      <c r="TNN12" s="234"/>
      <c r="TNO12" s="234"/>
      <c r="TNP12" s="234"/>
      <c r="TNQ12" s="234"/>
      <c r="TNR12" s="234"/>
      <c r="TNS12" s="234"/>
      <c r="TNT12" s="234"/>
      <c r="TNU12" s="234"/>
      <c r="TNV12" s="234"/>
      <c r="TNW12" s="234"/>
      <c r="TNX12" s="234"/>
      <c r="TNY12" s="234"/>
      <c r="TNZ12" s="234"/>
      <c r="TOA12" s="234"/>
      <c r="TOB12" s="234"/>
      <c r="TOC12" s="234"/>
      <c r="TOD12" s="234"/>
      <c r="TOE12" s="234"/>
      <c r="TOF12" s="234"/>
      <c r="TOG12" s="234"/>
      <c r="TOH12" s="234"/>
      <c r="TOI12" s="234"/>
      <c r="TOJ12" s="234"/>
      <c r="TOK12" s="234"/>
      <c r="TOL12" s="234"/>
      <c r="TOM12" s="234"/>
      <c r="TON12" s="234"/>
      <c r="TOO12" s="234"/>
      <c r="TOP12" s="234"/>
      <c r="TOQ12" s="234"/>
      <c r="TOR12" s="234"/>
      <c r="TOS12" s="234"/>
      <c r="TOT12" s="234"/>
      <c r="TOU12" s="234"/>
      <c r="TOV12" s="234"/>
      <c r="TOW12" s="234"/>
      <c r="TOX12" s="234"/>
      <c r="TOY12" s="234"/>
      <c r="TOZ12" s="234"/>
      <c r="TPA12" s="234"/>
      <c r="TPB12" s="234"/>
      <c r="TPC12" s="234"/>
      <c r="TPD12" s="234"/>
      <c r="TPE12" s="234"/>
      <c r="TPF12" s="234"/>
      <c r="TPG12" s="234"/>
      <c r="TPH12" s="234"/>
      <c r="TPI12" s="234"/>
      <c r="TPJ12" s="234"/>
      <c r="TPK12" s="234"/>
      <c r="TPL12" s="234"/>
      <c r="TPM12" s="234"/>
      <c r="TPN12" s="234"/>
      <c r="TPO12" s="234"/>
      <c r="TPP12" s="234"/>
      <c r="TPQ12" s="234"/>
      <c r="TPR12" s="234"/>
      <c r="TPS12" s="234"/>
      <c r="TPT12" s="234"/>
      <c r="TPU12" s="234"/>
      <c r="TPV12" s="234"/>
      <c r="TPW12" s="234"/>
      <c r="TPX12" s="234"/>
      <c r="TPY12" s="234"/>
      <c r="TPZ12" s="234"/>
      <c r="TQA12" s="234"/>
      <c r="TQB12" s="234"/>
      <c r="TQC12" s="234"/>
      <c r="TQD12" s="234"/>
      <c r="TQE12" s="234"/>
      <c r="TQF12" s="234"/>
      <c r="TQG12" s="234"/>
      <c r="TQH12" s="234"/>
      <c r="TQI12" s="234"/>
      <c r="TQJ12" s="234"/>
      <c r="TQK12" s="234"/>
      <c r="TQL12" s="234"/>
      <c r="TQM12" s="234"/>
      <c r="TQN12" s="234"/>
      <c r="TQO12" s="234"/>
      <c r="TQP12" s="234"/>
      <c r="TQQ12" s="234"/>
      <c r="TQR12" s="234"/>
      <c r="TQS12" s="234"/>
      <c r="TQT12" s="234"/>
      <c r="TQU12" s="234"/>
      <c r="TQV12" s="234"/>
      <c r="TQW12" s="234"/>
      <c r="TQX12" s="234"/>
      <c r="TQY12" s="234"/>
      <c r="TQZ12" s="234"/>
      <c r="TRA12" s="234"/>
      <c r="TRB12" s="234"/>
      <c r="TRC12" s="234"/>
      <c r="TRD12" s="234"/>
      <c r="TRE12" s="234"/>
      <c r="TRF12" s="234"/>
      <c r="TRG12" s="234"/>
      <c r="TRH12" s="234"/>
      <c r="TRI12" s="234"/>
      <c r="TRJ12" s="234"/>
      <c r="TRK12" s="234"/>
      <c r="TRL12" s="234"/>
      <c r="TRM12" s="234"/>
      <c r="TRN12" s="234"/>
      <c r="TRO12" s="234"/>
      <c r="TRP12" s="234"/>
      <c r="TRQ12" s="234"/>
      <c r="TRR12" s="234"/>
      <c r="TRS12" s="234"/>
      <c r="TRT12" s="234"/>
      <c r="TRU12" s="234"/>
      <c r="TRV12" s="234"/>
      <c r="TRW12" s="234"/>
      <c r="TRX12" s="234"/>
      <c r="TRY12" s="234"/>
      <c r="TRZ12" s="234"/>
      <c r="TSA12" s="234"/>
      <c r="TSB12" s="234"/>
      <c r="TSC12" s="234"/>
      <c r="TSD12" s="234"/>
      <c r="TSE12" s="234"/>
      <c r="TSF12" s="234"/>
      <c r="TSG12" s="234"/>
      <c r="TSH12" s="234"/>
      <c r="TSI12" s="234"/>
      <c r="TSJ12" s="234"/>
      <c r="TSK12" s="234"/>
      <c r="TSL12" s="234"/>
      <c r="TSM12" s="234"/>
      <c r="TSN12" s="234"/>
      <c r="TSO12" s="234"/>
      <c r="TSP12" s="234"/>
      <c r="TSQ12" s="234"/>
      <c r="TSR12" s="234"/>
      <c r="TSS12" s="234"/>
      <c r="TST12" s="234"/>
      <c r="TSU12" s="234"/>
      <c r="TSV12" s="234"/>
      <c r="TSW12" s="234"/>
      <c r="TSX12" s="234"/>
      <c r="TSY12" s="234"/>
      <c r="TSZ12" s="234"/>
      <c r="TTA12" s="234"/>
      <c r="TTB12" s="234"/>
      <c r="TTC12" s="234"/>
      <c r="TTD12" s="234"/>
      <c r="TTE12" s="234"/>
      <c r="TTF12" s="234"/>
      <c r="TTG12" s="234"/>
      <c r="TTH12" s="234"/>
      <c r="TTI12" s="234"/>
      <c r="TTJ12" s="234"/>
      <c r="TTK12" s="234"/>
      <c r="TTL12" s="234"/>
      <c r="TTM12" s="234"/>
      <c r="TTN12" s="234"/>
      <c r="TTO12" s="234"/>
      <c r="TTP12" s="234"/>
      <c r="TTQ12" s="234"/>
      <c r="TTR12" s="234"/>
      <c r="TTS12" s="234"/>
      <c r="TTT12" s="234"/>
      <c r="TTU12" s="234"/>
      <c r="TTV12" s="234"/>
      <c r="TTW12" s="234"/>
      <c r="TTX12" s="234"/>
      <c r="TTY12" s="234"/>
      <c r="TTZ12" s="234"/>
      <c r="TUA12" s="234"/>
      <c r="TUB12" s="234"/>
      <c r="TUC12" s="234"/>
      <c r="TUD12" s="234"/>
      <c r="TUE12" s="234"/>
      <c r="TUF12" s="234"/>
      <c r="TUG12" s="234"/>
      <c r="TUH12" s="234"/>
      <c r="TUI12" s="234"/>
      <c r="TUJ12" s="234"/>
      <c r="TUK12" s="234"/>
      <c r="TUL12" s="234"/>
      <c r="TUM12" s="234"/>
      <c r="TUN12" s="234"/>
      <c r="TUO12" s="234"/>
      <c r="TUP12" s="234"/>
      <c r="TUQ12" s="234"/>
      <c r="TUR12" s="234"/>
      <c r="TUS12" s="234"/>
      <c r="TUT12" s="234"/>
      <c r="TUU12" s="234"/>
      <c r="TUV12" s="234"/>
      <c r="TUW12" s="234"/>
      <c r="TUX12" s="234"/>
      <c r="TUY12" s="234"/>
      <c r="TUZ12" s="234"/>
      <c r="TVA12" s="234"/>
      <c r="TVB12" s="234"/>
      <c r="TVC12" s="234"/>
      <c r="TVD12" s="234"/>
      <c r="TVE12" s="234"/>
      <c r="TVF12" s="234"/>
      <c r="TVG12" s="234"/>
      <c r="TVH12" s="234"/>
      <c r="TVI12" s="234"/>
      <c r="TVJ12" s="234"/>
      <c r="TVK12" s="234"/>
      <c r="TVL12" s="234"/>
      <c r="TVM12" s="234"/>
      <c r="TVN12" s="234"/>
      <c r="TVO12" s="234"/>
      <c r="TVP12" s="234"/>
      <c r="TVQ12" s="234"/>
      <c r="TVR12" s="234"/>
      <c r="TVS12" s="234"/>
      <c r="TVT12" s="234"/>
      <c r="TVU12" s="234"/>
      <c r="TVV12" s="234"/>
      <c r="TVW12" s="234"/>
      <c r="TVX12" s="234"/>
      <c r="TVY12" s="234"/>
      <c r="TVZ12" s="234"/>
      <c r="TWA12" s="234"/>
      <c r="TWB12" s="234"/>
      <c r="TWC12" s="234"/>
      <c r="TWD12" s="234"/>
      <c r="TWE12" s="234"/>
      <c r="TWF12" s="234"/>
      <c r="TWG12" s="234"/>
      <c r="TWH12" s="234"/>
      <c r="TWI12" s="234"/>
      <c r="TWJ12" s="234"/>
      <c r="TWK12" s="234"/>
      <c r="TWL12" s="234"/>
      <c r="TWM12" s="234"/>
      <c r="TWN12" s="234"/>
      <c r="TWO12" s="234"/>
      <c r="TWP12" s="234"/>
      <c r="TWQ12" s="234"/>
      <c r="TWR12" s="234"/>
      <c r="TWS12" s="234"/>
      <c r="TWT12" s="234"/>
      <c r="TWU12" s="234"/>
      <c r="TWV12" s="234"/>
      <c r="TWW12" s="234"/>
      <c r="TWX12" s="234"/>
      <c r="TWY12" s="234"/>
      <c r="TWZ12" s="234"/>
      <c r="TXA12" s="234"/>
      <c r="TXB12" s="234"/>
      <c r="TXC12" s="234"/>
      <c r="TXD12" s="234"/>
      <c r="TXE12" s="234"/>
      <c r="TXF12" s="234"/>
      <c r="TXG12" s="234"/>
      <c r="TXH12" s="234"/>
      <c r="TXI12" s="234"/>
      <c r="TXJ12" s="234"/>
      <c r="TXK12" s="234"/>
      <c r="TXL12" s="234"/>
      <c r="TXM12" s="234"/>
      <c r="TXN12" s="234"/>
      <c r="TXO12" s="234"/>
      <c r="TXP12" s="234"/>
      <c r="TXQ12" s="234"/>
      <c r="TXR12" s="234"/>
      <c r="TXS12" s="234"/>
      <c r="TXT12" s="234"/>
      <c r="TXU12" s="234"/>
      <c r="TXV12" s="234"/>
      <c r="TXW12" s="234"/>
      <c r="TXX12" s="234"/>
      <c r="TXY12" s="234"/>
      <c r="TXZ12" s="234"/>
      <c r="TYA12" s="234"/>
      <c r="TYB12" s="234"/>
      <c r="TYC12" s="234"/>
      <c r="TYD12" s="234"/>
      <c r="TYE12" s="234"/>
      <c r="TYF12" s="234"/>
      <c r="TYG12" s="234"/>
      <c r="TYH12" s="234"/>
      <c r="TYI12" s="234"/>
      <c r="TYJ12" s="234"/>
      <c r="TYK12" s="234"/>
      <c r="TYL12" s="234"/>
      <c r="TYM12" s="234"/>
      <c r="TYN12" s="234"/>
      <c r="TYO12" s="234"/>
      <c r="TYP12" s="234"/>
      <c r="TYQ12" s="234"/>
      <c r="TYR12" s="234"/>
      <c r="TYS12" s="234"/>
      <c r="TYT12" s="234"/>
      <c r="TYU12" s="234"/>
      <c r="TYV12" s="234"/>
      <c r="TYW12" s="234"/>
      <c r="TYX12" s="234"/>
      <c r="TYY12" s="234"/>
      <c r="TYZ12" s="234"/>
      <c r="TZA12" s="234"/>
      <c r="TZB12" s="234"/>
      <c r="TZC12" s="234"/>
      <c r="TZD12" s="234"/>
      <c r="TZE12" s="234"/>
      <c r="TZF12" s="234"/>
      <c r="TZG12" s="234"/>
      <c r="TZH12" s="234"/>
      <c r="TZI12" s="234"/>
      <c r="TZJ12" s="234"/>
      <c r="TZK12" s="234"/>
      <c r="TZL12" s="234"/>
      <c r="TZM12" s="234"/>
      <c r="TZN12" s="234"/>
      <c r="TZO12" s="234"/>
      <c r="TZP12" s="234"/>
      <c r="TZQ12" s="234"/>
      <c r="TZR12" s="234"/>
      <c r="TZS12" s="234"/>
      <c r="TZT12" s="234"/>
      <c r="TZU12" s="234"/>
      <c r="TZV12" s="234"/>
      <c r="TZW12" s="234"/>
      <c r="TZX12" s="234"/>
      <c r="TZY12" s="234"/>
      <c r="TZZ12" s="234"/>
      <c r="UAA12" s="234"/>
      <c r="UAB12" s="234"/>
      <c r="UAC12" s="234"/>
      <c r="UAD12" s="234"/>
      <c r="UAE12" s="234"/>
      <c r="UAF12" s="234"/>
      <c r="UAG12" s="234"/>
      <c r="UAH12" s="234"/>
      <c r="UAI12" s="234"/>
      <c r="UAJ12" s="234"/>
      <c r="UAK12" s="234"/>
      <c r="UAL12" s="234"/>
      <c r="UAM12" s="234"/>
      <c r="UAN12" s="234"/>
      <c r="UAO12" s="234"/>
      <c r="UAP12" s="234"/>
      <c r="UAQ12" s="234"/>
      <c r="UAR12" s="234"/>
      <c r="UAS12" s="234"/>
      <c r="UAT12" s="234"/>
      <c r="UAU12" s="234"/>
      <c r="UAV12" s="234"/>
      <c r="UAW12" s="234"/>
      <c r="UAX12" s="234"/>
      <c r="UAY12" s="234"/>
      <c r="UAZ12" s="234"/>
      <c r="UBA12" s="234"/>
      <c r="UBB12" s="234"/>
      <c r="UBC12" s="234"/>
      <c r="UBD12" s="234"/>
      <c r="UBE12" s="234"/>
      <c r="UBF12" s="234"/>
      <c r="UBG12" s="234"/>
      <c r="UBH12" s="234"/>
      <c r="UBI12" s="234"/>
      <c r="UBJ12" s="234"/>
      <c r="UBK12" s="234"/>
      <c r="UBL12" s="234"/>
      <c r="UBM12" s="234"/>
      <c r="UBN12" s="234"/>
      <c r="UBO12" s="234"/>
      <c r="UBP12" s="234"/>
      <c r="UBQ12" s="234"/>
      <c r="UBR12" s="234"/>
      <c r="UBS12" s="234"/>
      <c r="UBT12" s="234"/>
      <c r="UBU12" s="234"/>
      <c r="UBV12" s="234"/>
      <c r="UBW12" s="234"/>
      <c r="UBX12" s="234"/>
      <c r="UBY12" s="234"/>
      <c r="UBZ12" s="234"/>
      <c r="UCA12" s="234"/>
      <c r="UCB12" s="234"/>
      <c r="UCC12" s="234"/>
      <c r="UCD12" s="234"/>
      <c r="UCE12" s="234"/>
      <c r="UCF12" s="234"/>
      <c r="UCG12" s="234"/>
      <c r="UCH12" s="234"/>
      <c r="UCI12" s="234"/>
      <c r="UCJ12" s="234"/>
      <c r="UCK12" s="234"/>
      <c r="UCL12" s="234"/>
      <c r="UCM12" s="234"/>
      <c r="UCN12" s="234"/>
      <c r="UCO12" s="234"/>
      <c r="UCP12" s="234"/>
      <c r="UCQ12" s="234"/>
      <c r="UCR12" s="234"/>
      <c r="UCS12" s="234"/>
      <c r="UCT12" s="234"/>
      <c r="UCU12" s="234"/>
      <c r="UCV12" s="234"/>
      <c r="UCW12" s="234"/>
      <c r="UCX12" s="234"/>
      <c r="UCY12" s="234"/>
      <c r="UCZ12" s="234"/>
      <c r="UDA12" s="234"/>
      <c r="UDB12" s="234"/>
      <c r="UDC12" s="234"/>
      <c r="UDD12" s="234"/>
      <c r="UDE12" s="234"/>
      <c r="UDF12" s="234"/>
      <c r="UDG12" s="234"/>
      <c r="UDH12" s="234"/>
      <c r="UDI12" s="234"/>
      <c r="UDJ12" s="234"/>
      <c r="UDK12" s="234"/>
      <c r="UDL12" s="234"/>
      <c r="UDM12" s="234"/>
      <c r="UDN12" s="234"/>
      <c r="UDO12" s="234"/>
      <c r="UDP12" s="234"/>
      <c r="UDQ12" s="234"/>
      <c r="UDR12" s="234"/>
      <c r="UDS12" s="234"/>
      <c r="UDT12" s="234"/>
      <c r="UDU12" s="234"/>
      <c r="UDV12" s="234"/>
      <c r="UDW12" s="234"/>
      <c r="UDX12" s="234"/>
      <c r="UDY12" s="234"/>
      <c r="UDZ12" s="234"/>
      <c r="UEA12" s="234"/>
      <c r="UEB12" s="234"/>
      <c r="UEC12" s="234"/>
      <c r="UED12" s="234"/>
      <c r="UEE12" s="234"/>
      <c r="UEF12" s="234"/>
      <c r="UEG12" s="234"/>
      <c r="UEH12" s="234"/>
      <c r="UEI12" s="234"/>
      <c r="UEJ12" s="234"/>
      <c r="UEK12" s="234"/>
      <c r="UEL12" s="234"/>
      <c r="UEM12" s="234"/>
      <c r="UEN12" s="234"/>
      <c r="UEO12" s="234"/>
      <c r="UEP12" s="234"/>
      <c r="UEQ12" s="234"/>
      <c r="UER12" s="234"/>
      <c r="UES12" s="234"/>
      <c r="UET12" s="234"/>
      <c r="UEU12" s="234"/>
      <c r="UEV12" s="234"/>
      <c r="UEW12" s="234"/>
      <c r="UEX12" s="234"/>
      <c r="UEY12" s="234"/>
      <c r="UEZ12" s="234"/>
      <c r="UFA12" s="234"/>
      <c r="UFB12" s="234"/>
      <c r="UFC12" s="234"/>
      <c r="UFD12" s="234"/>
      <c r="UFE12" s="234"/>
      <c r="UFF12" s="234"/>
      <c r="UFG12" s="234"/>
      <c r="UFH12" s="234"/>
      <c r="UFI12" s="234"/>
      <c r="UFJ12" s="234"/>
      <c r="UFK12" s="234"/>
      <c r="UFL12" s="234"/>
      <c r="UFM12" s="234"/>
      <c r="UFN12" s="234"/>
      <c r="UFO12" s="234"/>
      <c r="UFP12" s="234"/>
      <c r="UFQ12" s="234"/>
      <c r="UFR12" s="234"/>
      <c r="UFS12" s="234"/>
      <c r="UFT12" s="234"/>
      <c r="UFU12" s="234"/>
      <c r="UFV12" s="234"/>
      <c r="UFW12" s="234"/>
      <c r="UFX12" s="234"/>
      <c r="UFY12" s="234"/>
      <c r="UFZ12" s="234"/>
      <c r="UGA12" s="234"/>
      <c r="UGB12" s="234"/>
      <c r="UGC12" s="234"/>
      <c r="UGD12" s="234"/>
      <c r="UGE12" s="234"/>
      <c r="UGF12" s="234"/>
      <c r="UGG12" s="234"/>
      <c r="UGH12" s="234"/>
      <c r="UGI12" s="234"/>
      <c r="UGJ12" s="234"/>
      <c r="UGK12" s="234"/>
      <c r="UGL12" s="234"/>
      <c r="UGM12" s="234"/>
      <c r="UGN12" s="234"/>
      <c r="UGO12" s="234"/>
      <c r="UGP12" s="234"/>
      <c r="UGQ12" s="234"/>
      <c r="UGR12" s="234"/>
      <c r="UGS12" s="234"/>
      <c r="UGT12" s="234"/>
      <c r="UGU12" s="234"/>
      <c r="UGV12" s="234"/>
      <c r="UGW12" s="234"/>
      <c r="UGX12" s="234"/>
      <c r="UGY12" s="234"/>
      <c r="UGZ12" s="234"/>
      <c r="UHA12" s="234"/>
      <c r="UHB12" s="234"/>
      <c r="UHC12" s="234"/>
      <c r="UHD12" s="234"/>
      <c r="UHE12" s="234"/>
      <c r="UHF12" s="234"/>
      <c r="UHG12" s="234"/>
      <c r="UHH12" s="234"/>
      <c r="UHI12" s="234"/>
      <c r="UHJ12" s="234"/>
      <c r="UHK12" s="234"/>
      <c r="UHL12" s="234"/>
      <c r="UHM12" s="234"/>
      <c r="UHN12" s="234"/>
      <c r="UHO12" s="234"/>
      <c r="UHP12" s="234"/>
      <c r="UHQ12" s="234"/>
      <c r="UHR12" s="234"/>
      <c r="UHS12" s="234"/>
      <c r="UHT12" s="234"/>
      <c r="UHU12" s="234"/>
      <c r="UHV12" s="234"/>
      <c r="UHW12" s="234"/>
      <c r="UHX12" s="234"/>
      <c r="UHY12" s="234"/>
      <c r="UHZ12" s="234"/>
      <c r="UIA12" s="234"/>
      <c r="UIB12" s="234"/>
      <c r="UIC12" s="234"/>
      <c r="UID12" s="234"/>
      <c r="UIE12" s="234"/>
      <c r="UIF12" s="234"/>
      <c r="UIG12" s="234"/>
      <c r="UIH12" s="234"/>
      <c r="UII12" s="234"/>
      <c r="UIJ12" s="234"/>
      <c r="UIK12" s="234"/>
      <c r="UIL12" s="234"/>
      <c r="UIM12" s="234"/>
      <c r="UIN12" s="234"/>
      <c r="UIO12" s="234"/>
      <c r="UIP12" s="234"/>
      <c r="UIQ12" s="234"/>
      <c r="UIR12" s="234"/>
      <c r="UIS12" s="234"/>
      <c r="UIT12" s="234"/>
      <c r="UIU12" s="234"/>
      <c r="UIV12" s="234"/>
      <c r="UIW12" s="234"/>
      <c r="UIX12" s="234"/>
      <c r="UIY12" s="234"/>
      <c r="UIZ12" s="234"/>
      <c r="UJA12" s="234"/>
      <c r="UJB12" s="234"/>
      <c r="UJC12" s="234"/>
      <c r="UJD12" s="234"/>
      <c r="UJE12" s="234"/>
      <c r="UJF12" s="234"/>
      <c r="UJG12" s="234"/>
      <c r="UJH12" s="234"/>
      <c r="UJI12" s="234"/>
      <c r="UJJ12" s="234"/>
      <c r="UJK12" s="234"/>
      <c r="UJL12" s="234"/>
      <c r="UJM12" s="234"/>
      <c r="UJN12" s="234"/>
      <c r="UJO12" s="234"/>
      <c r="UJP12" s="234"/>
      <c r="UJQ12" s="234"/>
      <c r="UJR12" s="234"/>
      <c r="UJS12" s="234"/>
      <c r="UJT12" s="234"/>
      <c r="UJU12" s="234"/>
      <c r="UJV12" s="234"/>
      <c r="UJW12" s="234"/>
      <c r="UJX12" s="234"/>
      <c r="UJY12" s="234"/>
      <c r="UJZ12" s="234"/>
      <c r="UKA12" s="234"/>
      <c r="UKB12" s="234"/>
      <c r="UKC12" s="234"/>
      <c r="UKD12" s="234"/>
      <c r="UKE12" s="234"/>
      <c r="UKF12" s="234"/>
      <c r="UKG12" s="234"/>
      <c r="UKH12" s="234"/>
      <c r="UKI12" s="234"/>
      <c r="UKJ12" s="234"/>
      <c r="UKK12" s="234"/>
      <c r="UKL12" s="234"/>
      <c r="UKM12" s="234"/>
      <c r="UKN12" s="234"/>
      <c r="UKO12" s="234"/>
      <c r="UKP12" s="234"/>
      <c r="UKQ12" s="234"/>
      <c r="UKR12" s="234"/>
      <c r="UKS12" s="234"/>
      <c r="UKT12" s="234"/>
      <c r="UKU12" s="234"/>
      <c r="UKV12" s="234"/>
      <c r="UKW12" s="234"/>
      <c r="UKX12" s="234"/>
      <c r="UKY12" s="234"/>
      <c r="UKZ12" s="234"/>
      <c r="ULA12" s="234"/>
      <c r="ULB12" s="234"/>
      <c r="ULC12" s="234"/>
      <c r="ULD12" s="234"/>
      <c r="ULE12" s="234"/>
      <c r="ULF12" s="234"/>
      <c r="ULG12" s="234"/>
      <c r="ULH12" s="234"/>
      <c r="ULI12" s="234"/>
      <c r="ULJ12" s="234"/>
      <c r="ULK12" s="234"/>
      <c r="ULL12" s="234"/>
      <c r="ULM12" s="234"/>
      <c r="ULN12" s="234"/>
      <c r="ULO12" s="234"/>
      <c r="ULP12" s="234"/>
      <c r="ULQ12" s="234"/>
      <c r="ULR12" s="234"/>
      <c r="ULS12" s="234"/>
      <c r="ULT12" s="234"/>
      <c r="ULU12" s="234"/>
      <c r="ULV12" s="234"/>
      <c r="ULW12" s="234"/>
      <c r="ULX12" s="234"/>
      <c r="ULY12" s="234"/>
      <c r="ULZ12" s="234"/>
      <c r="UMA12" s="234"/>
      <c r="UMB12" s="234"/>
      <c r="UMC12" s="234"/>
      <c r="UMD12" s="234"/>
      <c r="UME12" s="234"/>
      <c r="UMF12" s="234"/>
      <c r="UMG12" s="234"/>
      <c r="UMH12" s="234"/>
      <c r="UMI12" s="234"/>
      <c r="UMJ12" s="234"/>
      <c r="UMK12" s="234"/>
      <c r="UML12" s="234"/>
      <c r="UMM12" s="234"/>
      <c r="UMN12" s="234"/>
      <c r="UMO12" s="234"/>
      <c r="UMP12" s="234"/>
      <c r="UMQ12" s="234"/>
      <c r="UMR12" s="234"/>
      <c r="UMS12" s="234"/>
      <c r="UMT12" s="234"/>
      <c r="UMU12" s="234"/>
      <c r="UMV12" s="234"/>
      <c r="UMW12" s="234"/>
      <c r="UMX12" s="234"/>
      <c r="UMY12" s="234"/>
      <c r="UMZ12" s="234"/>
      <c r="UNA12" s="234"/>
      <c r="UNB12" s="234"/>
      <c r="UNC12" s="234"/>
      <c r="UND12" s="234"/>
      <c r="UNE12" s="234"/>
      <c r="UNF12" s="234"/>
      <c r="UNG12" s="234"/>
      <c r="UNH12" s="234"/>
      <c r="UNI12" s="234"/>
      <c r="UNJ12" s="234"/>
      <c r="UNK12" s="234"/>
      <c r="UNL12" s="234"/>
      <c r="UNM12" s="234"/>
      <c r="UNN12" s="234"/>
      <c r="UNO12" s="234"/>
      <c r="UNP12" s="234"/>
      <c r="UNQ12" s="234"/>
      <c r="UNR12" s="234"/>
      <c r="UNS12" s="234"/>
      <c r="UNT12" s="234"/>
      <c r="UNU12" s="234"/>
      <c r="UNV12" s="234"/>
      <c r="UNW12" s="234"/>
      <c r="UNX12" s="234"/>
      <c r="UNY12" s="234"/>
      <c r="UNZ12" s="234"/>
      <c r="UOA12" s="234"/>
      <c r="UOB12" s="234"/>
      <c r="UOC12" s="234"/>
      <c r="UOD12" s="234"/>
      <c r="UOE12" s="234"/>
      <c r="UOF12" s="234"/>
      <c r="UOG12" s="234"/>
      <c r="UOH12" s="234"/>
      <c r="UOI12" s="234"/>
      <c r="UOJ12" s="234"/>
      <c r="UOK12" s="234"/>
      <c r="UOL12" s="234"/>
      <c r="UOM12" s="234"/>
      <c r="UON12" s="234"/>
      <c r="UOO12" s="234"/>
      <c r="UOP12" s="234"/>
      <c r="UOQ12" s="234"/>
      <c r="UOR12" s="234"/>
      <c r="UOS12" s="234"/>
      <c r="UOT12" s="234"/>
      <c r="UOU12" s="234"/>
      <c r="UOV12" s="234"/>
      <c r="UOW12" s="234"/>
      <c r="UOX12" s="234"/>
      <c r="UOY12" s="234"/>
      <c r="UOZ12" s="234"/>
      <c r="UPA12" s="234"/>
      <c r="UPB12" s="234"/>
      <c r="UPC12" s="234"/>
      <c r="UPD12" s="234"/>
      <c r="UPE12" s="234"/>
      <c r="UPF12" s="234"/>
      <c r="UPG12" s="234"/>
      <c r="UPH12" s="234"/>
      <c r="UPI12" s="234"/>
      <c r="UPJ12" s="234"/>
      <c r="UPK12" s="234"/>
      <c r="UPL12" s="234"/>
      <c r="UPM12" s="234"/>
      <c r="UPN12" s="234"/>
      <c r="UPO12" s="234"/>
      <c r="UPP12" s="234"/>
      <c r="UPQ12" s="234"/>
      <c r="UPR12" s="234"/>
      <c r="UPS12" s="234"/>
      <c r="UPT12" s="234"/>
      <c r="UPU12" s="234"/>
      <c r="UPV12" s="234"/>
      <c r="UPW12" s="234"/>
      <c r="UPX12" s="234"/>
      <c r="UPY12" s="234"/>
      <c r="UPZ12" s="234"/>
      <c r="UQA12" s="234"/>
      <c r="UQB12" s="234"/>
      <c r="UQC12" s="234"/>
      <c r="UQD12" s="234"/>
      <c r="UQE12" s="234"/>
      <c r="UQF12" s="234"/>
      <c r="UQG12" s="234"/>
      <c r="UQH12" s="234"/>
      <c r="UQI12" s="234"/>
      <c r="UQJ12" s="234"/>
      <c r="UQK12" s="234"/>
      <c r="UQL12" s="234"/>
      <c r="UQM12" s="234"/>
      <c r="UQN12" s="234"/>
      <c r="UQO12" s="234"/>
      <c r="UQP12" s="234"/>
      <c r="UQQ12" s="234"/>
      <c r="UQR12" s="234"/>
      <c r="UQS12" s="234"/>
      <c r="UQT12" s="234"/>
      <c r="UQU12" s="234"/>
      <c r="UQV12" s="234"/>
      <c r="UQW12" s="234"/>
      <c r="UQX12" s="234"/>
      <c r="UQY12" s="234"/>
      <c r="UQZ12" s="234"/>
      <c r="URA12" s="234"/>
      <c r="URB12" s="234"/>
      <c r="URC12" s="234"/>
      <c r="URD12" s="234"/>
      <c r="URE12" s="234"/>
      <c r="URF12" s="234"/>
      <c r="URG12" s="234"/>
      <c r="URH12" s="234"/>
      <c r="URI12" s="234"/>
      <c r="URJ12" s="234"/>
      <c r="URK12" s="234"/>
      <c r="URL12" s="234"/>
      <c r="URM12" s="234"/>
      <c r="URN12" s="234"/>
      <c r="URO12" s="234"/>
      <c r="URP12" s="234"/>
      <c r="URQ12" s="234"/>
      <c r="URR12" s="234"/>
      <c r="URS12" s="234"/>
      <c r="URT12" s="234"/>
      <c r="URU12" s="234"/>
      <c r="URV12" s="234"/>
      <c r="URW12" s="234"/>
      <c r="URX12" s="234"/>
      <c r="URY12" s="234"/>
      <c r="URZ12" s="234"/>
      <c r="USA12" s="234"/>
      <c r="USB12" s="234"/>
      <c r="USC12" s="234"/>
      <c r="USD12" s="234"/>
      <c r="USE12" s="234"/>
      <c r="USF12" s="234"/>
      <c r="USG12" s="234"/>
      <c r="USH12" s="234"/>
      <c r="USI12" s="234"/>
      <c r="USJ12" s="234"/>
      <c r="USK12" s="234"/>
      <c r="USL12" s="234"/>
      <c r="USM12" s="234"/>
      <c r="USN12" s="234"/>
      <c r="USO12" s="234"/>
      <c r="USP12" s="234"/>
      <c r="USQ12" s="234"/>
      <c r="USR12" s="234"/>
      <c r="USS12" s="234"/>
      <c r="UST12" s="234"/>
      <c r="USU12" s="234"/>
      <c r="USV12" s="234"/>
      <c r="USW12" s="234"/>
      <c r="USX12" s="234"/>
      <c r="USY12" s="234"/>
      <c r="USZ12" s="234"/>
      <c r="UTA12" s="234"/>
      <c r="UTB12" s="234"/>
      <c r="UTC12" s="234"/>
      <c r="UTD12" s="234"/>
      <c r="UTE12" s="234"/>
      <c r="UTF12" s="234"/>
      <c r="UTG12" s="234"/>
      <c r="UTH12" s="234"/>
      <c r="UTI12" s="234"/>
      <c r="UTJ12" s="234"/>
      <c r="UTK12" s="234"/>
      <c r="UTL12" s="234"/>
      <c r="UTM12" s="234"/>
      <c r="UTN12" s="234"/>
      <c r="UTO12" s="234"/>
      <c r="UTP12" s="234"/>
      <c r="UTQ12" s="234"/>
      <c r="UTR12" s="234"/>
      <c r="UTS12" s="234"/>
      <c r="UTT12" s="234"/>
      <c r="UTU12" s="234"/>
      <c r="UTV12" s="234"/>
      <c r="UTW12" s="234"/>
      <c r="UTX12" s="234"/>
      <c r="UTY12" s="234"/>
      <c r="UTZ12" s="234"/>
      <c r="UUA12" s="234"/>
      <c r="UUB12" s="234"/>
      <c r="UUC12" s="234"/>
      <c r="UUD12" s="234"/>
      <c r="UUE12" s="234"/>
      <c r="UUF12" s="234"/>
      <c r="UUG12" s="234"/>
      <c r="UUH12" s="234"/>
      <c r="UUI12" s="234"/>
      <c r="UUJ12" s="234"/>
      <c r="UUK12" s="234"/>
      <c r="UUL12" s="234"/>
      <c r="UUM12" s="234"/>
      <c r="UUN12" s="234"/>
      <c r="UUO12" s="234"/>
      <c r="UUP12" s="234"/>
      <c r="UUQ12" s="234"/>
      <c r="UUR12" s="234"/>
      <c r="UUS12" s="234"/>
      <c r="UUT12" s="234"/>
      <c r="UUU12" s="234"/>
      <c r="UUV12" s="234"/>
      <c r="UUW12" s="234"/>
      <c r="UUX12" s="234"/>
      <c r="UUY12" s="234"/>
      <c r="UUZ12" s="234"/>
      <c r="UVA12" s="234"/>
      <c r="UVB12" s="234"/>
      <c r="UVC12" s="234"/>
      <c r="UVD12" s="234"/>
      <c r="UVE12" s="234"/>
      <c r="UVF12" s="234"/>
      <c r="UVG12" s="234"/>
      <c r="UVH12" s="234"/>
      <c r="UVI12" s="234"/>
      <c r="UVJ12" s="234"/>
      <c r="UVK12" s="234"/>
      <c r="UVL12" s="234"/>
      <c r="UVM12" s="234"/>
      <c r="UVN12" s="234"/>
      <c r="UVO12" s="234"/>
      <c r="UVP12" s="234"/>
      <c r="UVQ12" s="234"/>
      <c r="UVR12" s="234"/>
      <c r="UVS12" s="234"/>
      <c r="UVT12" s="234"/>
      <c r="UVU12" s="234"/>
      <c r="UVV12" s="234"/>
      <c r="UVW12" s="234"/>
      <c r="UVX12" s="234"/>
      <c r="UVY12" s="234"/>
      <c r="UVZ12" s="234"/>
      <c r="UWA12" s="234"/>
      <c r="UWB12" s="234"/>
      <c r="UWC12" s="234"/>
      <c r="UWD12" s="234"/>
      <c r="UWE12" s="234"/>
      <c r="UWF12" s="234"/>
      <c r="UWG12" s="234"/>
      <c r="UWH12" s="234"/>
      <c r="UWI12" s="234"/>
      <c r="UWJ12" s="234"/>
      <c r="UWK12" s="234"/>
      <c r="UWL12" s="234"/>
      <c r="UWM12" s="234"/>
      <c r="UWN12" s="234"/>
      <c r="UWO12" s="234"/>
      <c r="UWP12" s="234"/>
      <c r="UWQ12" s="234"/>
      <c r="UWR12" s="234"/>
      <c r="UWS12" s="234"/>
      <c r="UWT12" s="234"/>
      <c r="UWU12" s="234"/>
      <c r="UWV12" s="234"/>
      <c r="UWW12" s="234"/>
      <c r="UWX12" s="234"/>
      <c r="UWY12" s="234"/>
      <c r="UWZ12" s="234"/>
      <c r="UXA12" s="234"/>
      <c r="UXB12" s="234"/>
      <c r="UXC12" s="234"/>
      <c r="UXD12" s="234"/>
      <c r="UXE12" s="234"/>
      <c r="UXF12" s="234"/>
      <c r="UXG12" s="234"/>
      <c r="UXH12" s="234"/>
      <c r="UXI12" s="234"/>
      <c r="UXJ12" s="234"/>
      <c r="UXK12" s="234"/>
      <c r="UXL12" s="234"/>
      <c r="UXM12" s="234"/>
      <c r="UXN12" s="234"/>
      <c r="UXO12" s="234"/>
      <c r="UXP12" s="234"/>
      <c r="UXQ12" s="234"/>
      <c r="UXR12" s="234"/>
      <c r="UXS12" s="234"/>
      <c r="UXT12" s="234"/>
      <c r="UXU12" s="234"/>
      <c r="UXV12" s="234"/>
      <c r="UXW12" s="234"/>
      <c r="UXX12" s="234"/>
      <c r="UXY12" s="234"/>
      <c r="UXZ12" s="234"/>
      <c r="UYA12" s="234"/>
      <c r="UYB12" s="234"/>
      <c r="UYC12" s="234"/>
      <c r="UYD12" s="234"/>
      <c r="UYE12" s="234"/>
      <c r="UYF12" s="234"/>
      <c r="UYG12" s="234"/>
      <c r="UYH12" s="234"/>
      <c r="UYI12" s="234"/>
      <c r="UYJ12" s="234"/>
      <c r="UYK12" s="234"/>
      <c r="UYL12" s="234"/>
      <c r="UYM12" s="234"/>
      <c r="UYN12" s="234"/>
      <c r="UYO12" s="234"/>
      <c r="UYP12" s="234"/>
      <c r="UYQ12" s="234"/>
      <c r="UYR12" s="234"/>
      <c r="UYS12" s="234"/>
      <c r="UYT12" s="234"/>
      <c r="UYU12" s="234"/>
      <c r="UYV12" s="234"/>
      <c r="UYW12" s="234"/>
      <c r="UYX12" s="234"/>
      <c r="UYY12" s="234"/>
      <c r="UYZ12" s="234"/>
      <c r="UZA12" s="234"/>
      <c r="UZB12" s="234"/>
      <c r="UZC12" s="234"/>
      <c r="UZD12" s="234"/>
      <c r="UZE12" s="234"/>
      <c r="UZF12" s="234"/>
      <c r="UZG12" s="234"/>
      <c r="UZH12" s="234"/>
      <c r="UZI12" s="234"/>
      <c r="UZJ12" s="234"/>
      <c r="UZK12" s="234"/>
      <c r="UZL12" s="234"/>
      <c r="UZM12" s="234"/>
      <c r="UZN12" s="234"/>
      <c r="UZO12" s="234"/>
      <c r="UZP12" s="234"/>
      <c r="UZQ12" s="234"/>
      <c r="UZR12" s="234"/>
      <c r="UZS12" s="234"/>
      <c r="UZT12" s="234"/>
      <c r="UZU12" s="234"/>
      <c r="UZV12" s="234"/>
      <c r="UZW12" s="234"/>
      <c r="UZX12" s="234"/>
      <c r="UZY12" s="234"/>
      <c r="UZZ12" s="234"/>
      <c r="VAA12" s="234"/>
      <c r="VAB12" s="234"/>
      <c r="VAC12" s="234"/>
      <c r="VAD12" s="234"/>
      <c r="VAE12" s="234"/>
      <c r="VAF12" s="234"/>
      <c r="VAG12" s="234"/>
      <c r="VAH12" s="234"/>
      <c r="VAI12" s="234"/>
      <c r="VAJ12" s="234"/>
      <c r="VAK12" s="234"/>
      <c r="VAL12" s="234"/>
      <c r="VAM12" s="234"/>
      <c r="VAN12" s="234"/>
      <c r="VAO12" s="234"/>
      <c r="VAP12" s="234"/>
      <c r="VAQ12" s="234"/>
      <c r="VAR12" s="234"/>
      <c r="VAS12" s="234"/>
      <c r="VAT12" s="234"/>
      <c r="VAU12" s="234"/>
      <c r="VAV12" s="234"/>
      <c r="VAW12" s="234"/>
      <c r="VAX12" s="234"/>
      <c r="VAY12" s="234"/>
      <c r="VAZ12" s="234"/>
      <c r="VBA12" s="234"/>
      <c r="VBB12" s="234"/>
      <c r="VBC12" s="234"/>
      <c r="VBD12" s="234"/>
      <c r="VBE12" s="234"/>
      <c r="VBF12" s="234"/>
      <c r="VBG12" s="234"/>
      <c r="VBH12" s="234"/>
      <c r="VBI12" s="234"/>
      <c r="VBJ12" s="234"/>
      <c r="VBK12" s="234"/>
      <c r="VBL12" s="234"/>
      <c r="VBM12" s="234"/>
      <c r="VBN12" s="234"/>
      <c r="VBO12" s="234"/>
      <c r="VBP12" s="234"/>
      <c r="VBQ12" s="234"/>
      <c r="VBR12" s="234"/>
      <c r="VBS12" s="234"/>
      <c r="VBT12" s="234"/>
      <c r="VBU12" s="234"/>
      <c r="VBV12" s="234"/>
      <c r="VBW12" s="234"/>
      <c r="VBX12" s="234"/>
      <c r="VBY12" s="234"/>
      <c r="VBZ12" s="234"/>
      <c r="VCA12" s="234"/>
      <c r="VCB12" s="234"/>
      <c r="VCC12" s="234"/>
      <c r="VCD12" s="234"/>
      <c r="VCE12" s="234"/>
      <c r="VCF12" s="234"/>
      <c r="VCG12" s="234"/>
      <c r="VCH12" s="234"/>
      <c r="VCI12" s="234"/>
      <c r="VCJ12" s="234"/>
      <c r="VCK12" s="234"/>
      <c r="VCL12" s="234"/>
      <c r="VCM12" s="234"/>
      <c r="VCN12" s="234"/>
      <c r="VCO12" s="234"/>
      <c r="VCP12" s="234"/>
      <c r="VCQ12" s="234"/>
      <c r="VCR12" s="234"/>
      <c r="VCS12" s="234"/>
      <c r="VCT12" s="234"/>
      <c r="VCU12" s="234"/>
      <c r="VCV12" s="234"/>
      <c r="VCW12" s="234"/>
      <c r="VCX12" s="234"/>
      <c r="VCY12" s="234"/>
      <c r="VCZ12" s="234"/>
      <c r="VDA12" s="234"/>
      <c r="VDB12" s="234"/>
      <c r="VDC12" s="234"/>
      <c r="VDD12" s="234"/>
      <c r="VDE12" s="234"/>
      <c r="VDF12" s="234"/>
      <c r="VDG12" s="234"/>
      <c r="VDH12" s="234"/>
      <c r="VDI12" s="234"/>
      <c r="VDJ12" s="234"/>
      <c r="VDK12" s="234"/>
      <c r="VDL12" s="234"/>
      <c r="VDM12" s="234"/>
      <c r="VDN12" s="234"/>
      <c r="VDO12" s="234"/>
      <c r="VDP12" s="234"/>
      <c r="VDQ12" s="234"/>
      <c r="VDR12" s="234"/>
      <c r="VDS12" s="234"/>
      <c r="VDT12" s="234"/>
      <c r="VDU12" s="234"/>
      <c r="VDV12" s="234"/>
      <c r="VDW12" s="234"/>
      <c r="VDX12" s="234"/>
      <c r="VDY12" s="234"/>
      <c r="VDZ12" s="234"/>
      <c r="VEA12" s="234"/>
      <c r="VEB12" s="234"/>
      <c r="VEC12" s="234"/>
      <c r="VED12" s="234"/>
      <c r="VEE12" s="234"/>
      <c r="VEF12" s="234"/>
      <c r="VEG12" s="234"/>
      <c r="VEH12" s="234"/>
      <c r="VEI12" s="234"/>
      <c r="VEJ12" s="234"/>
      <c r="VEK12" s="234"/>
      <c r="VEL12" s="234"/>
      <c r="VEM12" s="234"/>
      <c r="VEN12" s="234"/>
      <c r="VEO12" s="234"/>
      <c r="VEP12" s="234"/>
      <c r="VEQ12" s="234"/>
      <c r="VER12" s="234"/>
      <c r="VES12" s="234"/>
      <c r="VET12" s="234"/>
      <c r="VEU12" s="234"/>
      <c r="VEV12" s="234"/>
      <c r="VEW12" s="234"/>
      <c r="VEX12" s="234"/>
      <c r="VEY12" s="234"/>
      <c r="VEZ12" s="234"/>
      <c r="VFA12" s="234"/>
      <c r="VFB12" s="234"/>
      <c r="VFC12" s="234"/>
      <c r="VFD12" s="234"/>
      <c r="VFE12" s="234"/>
      <c r="VFF12" s="234"/>
      <c r="VFG12" s="234"/>
      <c r="VFH12" s="234"/>
      <c r="VFI12" s="234"/>
      <c r="VFJ12" s="234"/>
      <c r="VFK12" s="234"/>
      <c r="VFL12" s="234"/>
      <c r="VFM12" s="234"/>
      <c r="VFN12" s="234"/>
      <c r="VFO12" s="234"/>
      <c r="VFP12" s="234"/>
      <c r="VFQ12" s="234"/>
      <c r="VFR12" s="234"/>
      <c r="VFS12" s="234"/>
      <c r="VFT12" s="234"/>
      <c r="VFU12" s="234"/>
      <c r="VFV12" s="234"/>
      <c r="VFW12" s="234"/>
      <c r="VFX12" s="234"/>
      <c r="VFY12" s="234"/>
      <c r="VFZ12" s="234"/>
      <c r="VGA12" s="234"/>
      <c r="VGB12" s="234"/>
      <c r="VGC12" s="234"/>
      <c r="VGD12" s="234"/>
      <c r="VGE12" s="234"/>
      <c r="VGF12" s="234"/>
      <c r="VGG12" s="234"/>
      <c r="VGH12" s="234"/>
      <c r="VGI12" s="234"/>
      <c r="VGJ12" s="234"/>
      <c r="VGK12" s="234"/>
      <c r="VGL12" s="234"/>
      <c r="VGM12" s="234"/>
      <c r="VGN12" s="234"/>
      <c r="VGO12" s="234"/>
      <c r="VGP12" s="234"/>
      <c r="VGQ12" s="234"/>
      <c r="VGR12" s="234"/>
      <c r="VGS12" s="234"/>
      <c r="VGT12" s="234"/>
      <c r="VGU12" s="234"/>
      <c r="VGV12" s="234"/>
      <c r="VGW12" s="234"/>
      <c r="VGX12" s="234"/>
      <c r="VGY12" s="234"/>
      <c r="VGZ12" s="234"/>
      <c r="VHA12" s="234"/>
      <c r="VHB12" s="234"/>
      <c r="VHC12" s="234"/>
      <c r="VHD12" s="234"/>
      <c r="VHE12" s="234"/>
      <c r="VHF12" s="234"/>
      <c r="VHG12" s="234"/>
      <c r="VHH12" s="234"/>
      <c r="VHI12" s="234"/>
      <c r="VHJ12" s="234"/>
      <c r="VHK12" s="234"/>
      <c r="VHL12" s="234"/>
      <c r="VHM12" s="234"/>
      <c r="VHN12" s="234"/>
      <c r="VHO12" s="234"/>
      <c r="VHP12" s="234"/>
      <c r="VHQ12" s="234"/>
      <c r="VHR12" s="234"/>
      <c r="VHS12" s="234"/>
      <c r="VHT12" s="234"/>
      <c r="VHU12" s="234"/>
      <c r="VHV12" s="234"/>
      <c r="VHW12" s="234"/>
      <c r="VHX12" s="234"/>
      <c r="VHY12" s="234"/>
      <c r="VHZ12" s="234"/>
      <c r="VIA12" s="234"/>
      <c r="VIB12" s="234"/>
      <c r="VIC12" s="234"/>
      <c r="VID12" s="234"/>
      <c r="VIE12" s="234"/>
      <c r="VIF12" s="234"/>
      <c r="VIG12" s="234"/>
      <c r="VIH12" s="234"/>
      <c r="VII12" s="234"/>
      <c r="VIJ12" s="234"/>
      <c r="VIK12" s="234"/>
      <c r="VIL12" s="234"/>
      <c r="VIM12" s="234"/>
      <c r="VIN12" s="234"/>
      <c r="VIO12" s="234"/>
      <c r="VIP12" s="234"/>
      <c r="VIQ12" s="234"/>
      <c r="VIR12" s="234"/>
      <c r="VIS12" s="234"/>
      <c r="VIT12" s="234"/>
      <c r="VIU12" s="234"/>
      <c r="VIV12" s="234"/>
      <c r="VIW12" s="234"/>
      <c r="VIX12" s="234"/>
      <c r="VIY12" s="234"/>
      <c r="VIZ12" s="234"/>
      <c r="VJA12" s="234"/>
      <c r="VJB12" s="234"/>
      <c r="VJC12" s="234"/>
      <c r="VJD12" s="234"/>
      <c r="VJE12" s="234"/>
      <c r="VJF12" s="234"/>
      <c r="VJG12" s="234"/>
      <c r="VJH12" s="234"/>
      <c r="VJI12" s="234"/>
      <c r="VJJ12" s="234"/>
      <c r="VJK12" s="234"/>
      <c r="VJL12" s="234"/>
      <c r="VJM12" s="234"/>
      <c r="VJN12" s="234"/>
      <c r="VJO12" s="234"/>
      <c r="VJP12" s="234"/>
      <c r="VJQ12" s="234"/>
      <c r="VJR12" s="234"/>
      <c r="VJS12" s="234"/>
      <c r="VJT12" s="234"/>
      <c r="VJU12" s="234"/>
      <c r="VJV12" s="234"/>
      <c r="VJW12" s="234"/>
      <c r="VJX12" s="234"/>
      <c r="VJY12" s="234"/>
      <c r="VJZ12" s="234"/>
      <c r="VKA12" s="234"/>
      <c r="VKB12" s="234"/>
      <c r="VKC12" s="234"/>
      <c r="VKD12" s="234"/>
      <c r="VKE12" s="234"/>
      <c r="VKF12" s="234"/>
      <c r="VKG12" s="234"/>
      <c r="VKH12" s="234"/>
      <c r="VKI12" s="234"/>
      <c r="VKJ12" s="234"/>
      <c r="VKK12" s="234"/>
      <c r="VKL12" s="234"/>
      <c r="VKM12" s="234"/>
      <c r="VKN12" s="234"/>
      <c r="VKO12" s="234"/>
      <c r="VKP12" s="234"/>
      <c r="VKQ12" s="234"/>
      <c r="VKR12" s="234"/>
      <c r="VKS12" s="234"/>
      <c r="VKT12" s="234"/>
      <c r="VKU12" s="234"/>
      <c r="VKV12" s="234"/>
      <c r="VKW12" s="234"/>
      <c r="VKX12" s="234"/>
      <c r="VKY12" s="234"/>
      <c r="VKZ12" s="234"/>
      <c r="VLA12" s="234"/>
      <c r="VLB12" s="234"/>
      <c r="VLC12" s="234"/>
      <c r="VLD12" s="234"/>
      <c r="VLE12" s="234"/>
      <c r="VLF12" s="234"/>
      <c r="VLG12" s="234"/>
      <c r="VLH12" s="234"/>
      <c r="VLI12" s="234"/>
      <c r="VLJ12" s="234"/>
      <c r="VLK12" s="234"/>
      <c r="VLL12" s="234"/>
      <c r="VLM12" s="234"/>
      <c r="VLN12" s="234"/>
      <c r="VLO12" s="234"/>
      <c r="VLP12" s="234"/>
      <c r="VLQ12" s="234"/>
      <c r="VLR12" s="234"/>
      <c r="VLS12" s="234"/>
      <c r="VLT12" s="234"/>
      <c r="VLU12" s="234"/>
      <c r="VLV12" s="234"/>
      <c r="VLW12" s="234"/>
      <c r="VLX12" s="234"/>
      <c r="VLY12" s="234"/>
      <c r="VLZ12" s="234"/>
      <c r="VMA12" s="234"/>
      <c r="VMB12" s="234"/>
      <c r="VMC12" s="234"/>
      <c r="VMD12" s="234"/>
      <c r="VME12" s="234"/>
      <c r="VMF12" s="234"/>
      <c r="VMG12" s="234"/>
      <c r="VMH12" s="234"/>
      <c r="VMI12" s="234"/>
      <c r="VMJ12" s="234"/>
      <c r="VMK12" s="234"/>
      <c r="VML12" s="234"/>
      <c r="VMM12" s="234"/>
      <c r="VMN12" s="234"/>
      <c r="VMO12" s="234"/>
      <c r="VMP12" s="234"/>
      <c r="VMQ12" s="234"/>
      <c r="VMR12" s="234"/>
      <c r="VMS12" s="234"/>
      <c r="VMT12" s="234"/>
      <c r="VMU12" s="234"/>
      <c r="VMV12" s="234"/>
      <c r="VMW12" s="234"/>
      <c r="VMX12" s="234"/>
      <c r="VMY12" s="234"/>
      <c r="VMZ12" s="234"/>
      <c r="VNA12" s="234"/>
      <c r="VNB12" s="234"/>
      <c r="VNC12" s="234"/>
      <c r="VND12" s="234"/>
      <c r="VNE12" s="234"/>
      <c r="VNF12" s="234"/>
      <c r="VNG12" s="234"/>
      <c r="VNH12" s="234"/>
      <c r="VNI12" s="234"/>
      <c r="VNJ12" s="234"/>
      <c r="VNK12" s="234"/>
      <c r="VNL12" s="234"/>
      <c r="VNM12" s="234"/>
      <c r="VNN12" s="234"/>
      <c r="VNO12" s="234"/>
      <c r="VNP12" s="234"/>
      <c r="VNQ12" s="234"/>
      <c r="VNR12" s="234"/>
      <c r="VNS12" s="234"/>
      <c r="VNT12" s="234"/>
      <c r="VNU12" s="234"/>
      <c r="VNV12" s="234"/>
      <c r="VNW12" s="234"/>
      <c r="VNX12" s="234"/>
      <c r="VNY12" s="234"/>
      <c r="VNZ12" s="234"/>
      <c r="VOA12" s="234"/>
      <c r="VOB12" s="234"/>
      <c r="VOC12" s="234"/>
      <c r="VOD12" s="234"/>
      <c r="VOE12" s="234"/>
      <c r="VOF12" s="234"/>
      <c r="VOG12" s="234"/>
      <c r="VOH12" s="234"/>
      <c r="VOI12" s="234"/>
      <c r="VOJ12" s="234"/>
      <c r="VOK12" s="234"/>
      <c r="VOL12" s="234"/>
      <c r="VOM12" s="234"/>
      <c r="VON12" s="234"/>
      <c r="VOO12" s="234"/>
      <c r="VOP12" s="234"/>
      <c r="VOQ12" s="234"/>
      <c r="VOR12" s="234"/>
      <c r="VOS12" s="234"/>
      <c r="VOT12" s="234"/>
      <c r="VOU12" s="234"/>
      <c r="VOV12" s="234"/>
      <c r="VOW12" s="234"/>
      <c r="VOX12" s="234"/>
      <c r="VOY12" s="234"/>
      <c r="VOZ12" s="234"/>
      <c r="VPA12" s="234"/>
      <c r="VPB12" s="234"/>
      <c r="VPC12" s="234"/>
      <c r="VPD12" s="234"/>
      <c r="VPE12" s="234"/>
      <c r="VPF12" s="234"/>
      <c r="VPG12" s="234"/>
      <c r="VPH12" s="234"/>
      <c r="VPI12" s="234"/>
      <c r="VPJ12" s="234"/>
      <c r="VPK12" s="234"/>
      <c r="VPL12" s="234"/>
      <c r="VPM12" s="234"/>
      <c r="VPN12" s="234"/>
      <c r="VPO12" s="234"/>
      <c r="VPP12" s="234"/>
      <c r="VPQ12" s="234"/>
      <c r="VPR12" s="234"/>
      <c r="VPS12" s="234"/>
      <c r="VPT12" s="234"/>
      <c r="VPU12" s="234"/>
      <c r="VPV12" s="234"/>
      <c r="VPW12" s="234"/>
      <c r="VPX12" s="234"/>
      <c r="VPY12" s="234"/>
      <c r="VPZ12" s="234"/>
      <c r="VQA12" s="234"/>
      <c r="VQB12" s="234"/>
      <c r="VQC12" s="234"/>
      <c r="VQD12" s="234"/>
      <c r="VQE12" s="234"/>
      <c r="VQF12" s="234"/>
      <c r="VQG12" s="234"/>
      <c r="VQH12" s="234"/>
      <c r="VQI12" s="234"/>
      <c r="VQJ12" s="234"/>
      <c r="VQK12" s="234"/>
      <c r="VQL12" s="234"/>
      <c r="VQM12" s="234"/>
      <c r="VQN12" s="234"/>
      <c r="VQO12" s="234"/>
      <c r="VQP12" s="234"/>
      <c r="VQQ12" s="234"/>
      <c r="VQR12" s="234"/>
      <c r="VQS12" s="234"/>
      <c r="VQT12" s="234"/>
      <c r="VQU12" s="234"/>
      <c r="VQV12" s="234"/>
      <c r="VQW12" s="234"/>
      <c r="VQX12" s="234"/>
      <c r="VQY12" s="234"/>
      <c r="VQZ12" s="234"/>
      <c r="VRA12" s="234"/>
      <c r="VRB12" s="234"/>
      <c r="VRC12" s="234"/>
      <c r="VRD12" s="234"/>
      <c r="VRE12" s="234"/>
      <c r="VRF12" s="234"/>
      <c r="VRG12" s="234"/>
      <c r="VRH12" s="234"/>
      <c r="VRI12" s="234"/>
      <c r="VRJ12" s="234"/>
      <c r="VRK12" s="234"/>
      <c r="VRL12" s="234"/>
      <c r="VRM12" s="234"/>
      <c r="VRN12" s="234"/>
      <c r="VRO12" s="234"/>
      <c r="VRP12" s="234"/>
      <c r="VRQ12" s="234"/>
      <c r="VRR12" s="234"/>
      <c r="VRS12" s="234"/>
      <c r="VRT12" s="234"/>
      <c r="VRU12" s="234"/>
      <c r="VRV12" s="234"/>
      <c r="VRW12" s="234"/>
      <c r="VRX12" s="234"/>
      <c r="VRY12" s="234"/>
      <c r="VRZ12" s="234"/>
      <c r="VSA12" s="234"/>
      <c r="VSB12" s="234"/>
      <c r="VSC12" s="234"/>
      <c r="VSD12" s="234"/>
      <c r="VSE12" s="234"/>
      <c r="VSF12" s="234"/>
      <c r="VSG12" s="234"/>
      <c r="VSH12" s="234"/>
      <c r="VSI12" s="234"/>
      <c r="VSJ12" s="234"/>
      <c r="VSK12" s="234"/>
      <c r="VSL12" s="234"/>
      <c r="VSM12" s="234"/>
      <c r="VSN12" s="234"/>
      <c r="VSO12" s="234"/>
      <c r="VSP12" s="234"/>
      <c r="VSQ12" s="234"/>
      <c r="VSR12" s="234"/>
      <c r="VSS12" s="234"/>
      <c r="VST12" s="234"/>
      <c r="VSU12" s="234"/>
      <c r="VSV12" s="234"/>
      <c r="VSW12" s="234"/>
      <c r="VSX12" s="234"/>
      <c r="VSY12" s="234"/>
      <c r="VSZ12" s="234"/>
      <c r="VTA12" s="234"/>
      <c r="VTB12" s="234"/>
      <c r="VTC12" s="234"/>
      <c r="VTD12" s="234"/>
      <c r="VTE12" s="234"/>
      <c r="VTF12" s="234"/>
      <c r="VTG12" s="234"/>
      <c r="VTH12" s="234"/>
      <c r="VTI12" s="234"/>
      <c r="VTJ12" s="234"/>
      <c r="VTK12" s="234"/>
      <c r="VTL12" s="234"/>
      <c r="VTM12" s="234"/>
      <c r="VTN12" s="234"/>
      <c r="VTO12" s="234"/>
      <c r="VTP12" s="234"/>
      <c r="VTQ12" s="234"/>
      <c r="VTR12" s="234"/>
      <c r="VTS12" s="234"/>
      <c r="VTT12" s="234"/>
      <c r="VTU12" s="234"/>
      <c r="VTV12" s="234"/>
      <c r="VTW12" s="234"/>
      <c r="VTX12" s="234"/>
      <c r="VTY12" s="234"/>
      <c r="VTZ12" s="234"/>
      <c r="VUA12" s="234"/>
      <c r="VUB12" s="234"/>
      <c r="VUC12" s="234"/>
      <c r="VUD12" s="234"/>
      <c r="VUE12" s="234"/>
      <c r="VUF12" s="234"/>
      <c r="VUG12" s="234"/>
      <c r="VUH12" s="234"/>
      <c r="VUI12" s="234"/>
      <c r="VUJ12" s="234"/>
      <c r="VUK12" s="234"/>
      <c r="VUL12" s="234"/>
      <c r="VUM12" s="234"/>
      <c r="VUN12" s="234"/>
      <c r="VUO12" s="234"/>
      <c r="VUP12" s="234"/>
      <c r="VUQ12" s="234"/>
      <c r="VUR12" s="234"/>
      <c r="VUS12" s="234"/>
      <c r="VUT12" s="234"/>
      <c r="VUU12" s="234"/>
      <c r="VUV12" s="234"/>
      <c r="VUW12" s="234"/>
      <c r="VUX12" s="234"/>
      <c r="VUY12" s="234"/>
      <c r="VUZ12" s="234"/>
      <c r="VVA12" s="234"/>
      <c r="VVB12" s="234"/>
      <c r="VVC12" s="234"/>
      <c r="VVD12" s="234"/>
      <c r="VVE12" s="234"/>
      <c r="VVF12" s="234"/>
      <c r="VVG12" s="234"/>
      <c r="VVH12" s="234"/>
      <c r="VVI12" s="234"/>
      <c r="VVJ12" s="234"/>
      <c r="VVK12" s="234"/>
      <c r="VVL12" s="234"/>
      <c r="VVM12" s="234"/>
      <c r="VVN12" s="234"/>
      <c r="VVO12" s="234"/>
      <c r="VVP12" s="234"/>
      <c r="VVQ12" s="234"/>
      <c r="VVR12" s="234"/>
      <c r="VVS12" s="234"/>
      <c r="VVT12" s="234"/>
      <c r="VVU12" s="234"/>
      <c r="VVV12" s="234"/>
      <c r="VVW12" s="234"/>
      <c r="VVX12" s="234"/>
      <c r="VVY12" s="234"/>
      <c r="VVZ12" s="234"/>
      <c r="VWA12" s="234"/>
      <c r="VWB12" s="234"/>
      <c r="VWC12" s="234"/>
      <c r="VWD12" s="234"/>
      <c r="VWE12" s="234"/>
      <c r="VWF12" s="234"/>
      <c r="VWG12" s="234"/>
      <c r="VWH12" s="234"/>
      <c r="VWI12" s="234"/>
      <c r="VWJ12" s="234"/>
      <c r="VWK12" s="234"/>
      <c r="VWL12" s="234"/>
      <c r="VWM12" s="234"/>
      <c r="VWN12" s="234"/>
      <c r="VWO12" s="234"/>
      <c r="VWP12" s="234"/>
      <c r="VWQ12" s="234"/>
      <c r="VWR12" s="234"/>
      <c r="VWS12" s="234"/>
      <c r="VWT12" s="234"/>
      <c r="VWU12" s="234"/>
      <c r="VWV12" s="234"/>
      <c r="VWW12" s="234"/>
      <c r="VWX12" s="234"/>
      <c r="VWY12" s="234"/>
      <c r="VWZ12" s="234"/>
      <c r="VXA12" s="234"/>
      <c r="VXB12" s="234"/>
      <c r="VXC12" s="234"/>
      <c r="VXD12" s="234"/>
      <c r="VXE12" s="234"/>
      <c r="VXF12" s="234"/>
      <c r="VXG12" s="234"/>
      <c r="VXH12" s="234"/>
      <c r="VXI12" s="234"/>
      <c r="VXJ12" s="234"/>
      <c r="VXK12" s="234"/>
      <c r="VXL12" s="234"/>
      <c r="VXM12" s="234"/>
      <c r="VXN12" s="234"/>
      <c r="VXO12" s="234"/>
      <c r="VXP12" s="234"/>
      <c r="VXQ12" s="234"/>
      <c r="VXR12" s="234"/>
      <c r="VXS12" s="234"/>
      <c r="VXT12" s="234"/>
      <c r="VXU12" s="234"/>
      <c r="VXV12" s="234"/>
      <c r="VXW12" s="234"/>
      <c r="VXX12" s="234"/>
      <c r="VXY12" s="234"/>
      <c r="VXZ12" s="234"/>
      <c r="VYA12" s="234"/>
      <c r="VYB12" s="234"/>
      <c r="VYC12" s="234"/>
      <c r="VYD12" s="234"/>
      <c r="VYE12" s="234"/>
      <c r="VYF12" s="234"/>
      <c r="VYG12" s="234"/>
      <c r="VYH12" s="234"/>
      <c r="VYI12" s="234"/>
      <c r="VYJ12" s="234"/>
      <c r="VYK12" s="234"/>
      <c r="VYL12" s="234"/>
      <c r="VYM12" s="234"/>
      <c r="VYN12" s="234"/>
      <c r="VYO12" s="234"/>
      <c r="VYP12" s="234"/>
      <c r="VYQ12" s="234"/>
      <c r="VYR12" s="234"/>
      <c r="VYS12" s="234"/>
      <c r="VYT12" s="234"/>
      <c r="VYU12" s="234"/>
      <c r="VYV12" s="234"/>
      <c r="VYW12" s="234"/>
      <c r="VYX12" s="234"/>
      <c r="VYY12" s="234"/>
      <c r="VYZ12" s="234"/>
      <c r="VZA12" s="234"/>
      <c r="VZB12" s="234"/>
      <c r="VZC12" s="234"/>
      <c r="VZD12" s="234"/>
      <c r="VZE12" s="234"/>
      <c r="VZF12" s="234"/>
      <c r="VZG12" s="234"/>
      <c r="VZH12" s="234"/>
      <c r="VZI12" s="234"/>
      <c r="VZJ12" s="234"/>
      <c r="VZK12" s="234"/>
      <c r="VZL12" s="234"/>
      <c r="VZM12" s="234"/>
      <c r="VZN12" s="234"/>
      <c r="VZO12" s="234"/>
      <c r="VZP12" s="234"/>
      <c r="VZQ12" s="234"/>
      <c r="VZR12" s="234"/>
      <c r="VZS12" s="234"/>
      <c r="VZT12" s="234"/>
      <c r="VZU12" s="234"/>
      <c r="VZV12" s="234"/>
      <c r="VZW12" s="234"/>
      <c r="VZX12" s="234"/>
      <c r="VZY12" s="234"/>
      <c r="VZZ12" s="234"/>
      <c r="WAA12" s="234"/>
      <c r="WAB12" s="234"/>
      <c r="WAC12" s="234"/>
      <c r="WAD12" s="234"/>
      <c r="WAE12" s="234"/>
      <c r="WAF12" s="234"/>
      <c r="WAG12" s="234"/>
      <c r="WAH12" s="234"/>
      <c r="WAI12" s="234"/>
      <c r="WAJ12" s="234"/>
      <c r="WAK12" s="234"/>
      <c r="WAL12" s="234"/>
      <c r="WAM12" s="234"/>
      <c r="WAN12" s="234"/>
      <c r="WAO12" s="234"/>
      <c r="WAP12" s="234"/>
      <c r="WAQ12" s="234"/>
      <c r="WAR12" s="234"/>
      <c r="WAS12" s="234"/>
      <c r="WAT12" s="234"/>
      <c r="WAU12" s="234"/>
      <c r="WAV12" s="234"/>
      <c r="WAW12" s="234"/>
      <c r="WAX12" s="234"/>
      <c r="WAY12" s="234"/>
      <c r="WAZ12" s="234"/>
      <c r="WBA12" s="234"/>
      <c r="WBB12" s="234"/>
      <c r="WBC12" s="234"/>
      <c r="WBD12" s="234"/>
      <c r="WBE12" s="234"/>
      <c r="WBF12" s="234"/>
      <c r="WBG12" s="234"/>
      <c r="WBH12" s="234"/>
      <c r="WBI12" s="234"/>
      <c r="WBJ12" s="234"/>
      <c r="WBK12" s="234"/>
      <c r="WBL12" s="234"/>
      <c r="WBM12" s="234"/>
      <c r="WBN12" s="234"/>
      <c r="WBO12" s="234"/>
      <c r="WBP12" s="234"/>
      <c r="WBQ12" s="234"/>
      <c r="WBR12" s="234"/>
      <c r="WBS12" s="234"/>
      <c r="WBT12" s="234"/>
      <c r="WBU12" s="234"/>
      <c r="WBV12" s="234"/>
      <c r="WBW12" s="234"/>
      <c r="WBX12" s="234"/>
      <c r="WBY12" s="234"/>
      <c r="WBZ12" s="234"/>
      <c r="WCA12" s="234"/>
      <c r="WCB12" s="234"/>
      <c r="WCC12" s="234"/>
      <c r="WCD12" s="234"/>
      <c r="WCE12" s="234"/>
      <c r="WCF12" s="234"/>
      <c r="WCG12" s="234"/>
      <c r="WCH12" s="234"/>
      <c r="WCI12" s="234"/>
      <c r="WCJ12" s="234"/>
      <c r="WCK12" s="234"/>
      <c r="WCL12" s="234"/>
      <c r="WCM12" s="234"/>
      <c r="WCN12" s="234"/>
      <c r="WCO12" s="234"/>
      <c r="WCP12" s="234"/>
      <c r="WCQ12" s="234"/>
      <c r="WCR12" s="234"/>
      <c r="WCS12" s="234"/>
      <c r="WCT12" s="234"/>
      <c r="WCU12" s="234"/>
      <c r="WCV12" s="234"/>
      <c r="WCW12" s="234"/>
      <c r="WCX12" s="234"/>
      <c r="WCY12" s="234"/>
      <c r="WCZ12" s="234"/>
      <c r="WDA12" s="234"/>
      <c r="WDB12" s="234"/>
      <c r="WDC12" s="234"/>
      <c r="WDD12" s="234"/>
      <c r="WDE12" s="234"/>
      <c r="WDF12" s="234"/>
      <c r="WDG12" s="234"/>
      <c r="WDH12" s="234"/>
      <c r="WDI12" s="234"/>
      <c r="WDJ12" s="234"/>
      <c r="WDK12" s="234"/>
      <c r="WDL12" s="234"/>
      <c r="WDM12" s="234"/>
      <c r="WDN12" s="234"/>
      <c r="WDO12" s="234"/>
      <c r="WDP12" s="234"/>
      <c r="WDQ12" s="234"/>
      <c r="WDR12" s="234"/>
      <c r="WDS12" s="234"/>
      <c r="WDT12" s="234"/>
      <c r="WDU12" s="234"/>
      <c r="WDV12" s="234"/>
      <c r="WDW12" s="234"/>
      <c r="WDX12" s="234"/>
      <c r="WDY12" s="234"/>
      <c r="WDZ12" s="234"/>
      <c r="WEA12" s="234"/>
      <c r="WEB12" s="234"/>
      <c r="WEC12" s="234"/>
      <c r="WED12" s="234"/>
      <c r="WEE12" s="234"/>
      <c r="WEF12" s="234"/>
      <c r="WEG12" s="234"/>
      <c r="WEH12" s="234"/>
      <c r="WEI12" s="234"/>
      <c r="WEJ12" s="234"/>
      <c r="WEK12" s="234"/>
      <c r="WEL12" s="234"/>
      <c r="WEM12" s="234"/>
      <c r="WEN12" s="234"/>
      <c r="WEO12" s="234"/>
      <c r="WEP12" s="234"/>
      <c r="WEQ12" s="234"/>
      <c r="WER12" s="234"/>
      <c r="WES12" s="234"/>
      <c r="WET12" s="234"/>
      <c r="WEU12" s="234"/>
      <c r="WEV12" s="234"/>
      <c r="WEW12" s="234"/>
      <c r="WEX12" s="234"/>
      <c r="WEY12" s="234"/>
      <c r="WEZ12" s="234"/>
      <c r="WFA12" s="234"/>
      <c r="WFB12" s="234"/>
      <c r="WFC12" s="234"/>
      <c r="WFD12" s="234"/>
      <c r="WFE12" s="234"/>
      <c r="WFF12" s="234"/>
      <c r="WFG12" s="234"/>
      <c r="WFH12" s="234"/>
      <c r="WFI12" s="234"/>
      <c r="WFJ12" s="234"/>
      <c r="WFK12" s="234"/>
      <c r="WFL12" s="234"/>
      <c r="WFM12" s="234"/>
      <c r="WFN12" s="234"/>
      <c r="WFO12" s="234"/>
      <c r="WFP12" s="234"/>
      <c r="WFQ12" s="234"/>
      <c r="WFR12" s="234"/>
      <c r="WFS12" s="234"/>
      <c r="WFT12" s="234"/>
      <c r="WFU12" s="234"/>
      <c r="WFV12" s="234"/>
      <c r="WFW12" s="234"/>
      <c r="WFX12" s="234"/>
      <c r="WFY12" s="234"/>
      <c r="WFZ12" s="234"/>
      <c r="WGA12" s="234"/>
      <c r="WGB12" s="234"/>
      <c r="WGC12" s="234"/>
      <c r="WGD12" s="234"/>
      <c r="WGE12" s="234"/>
      <c r="WGF12" s="234"/>
      <c r="WGG12" s="234"/>
      <c r="WGH12" s="234"/>
      <c r="WGI12" s="234"/>
      <c r="WGJ12" s="234"/>
      <c r="WGK12" s="234"/>
      <c r="WGL12" s="234"/>
      <c r="WGM12" s="234"/>
      <c r="WGN12" s="234"/>
      <c r="WGO12" s="234"/>
      <c r="WGP12" s="234"/>
      <c r="WGQ12" s="234"/>
      <c r="WGR12" s="234"/>
      <c r="WGS12" s="234"/>
      <c r="WGT12" s="234"/>
      <c r="WGU12" s="234"/>
      <c r="WGV12" s="234"/>
      <c r="WGW12" s="234"/>
      <c r="WGX12" s="234"/>
      <c r="WGY12" s="234"/>
      <c r="WGZ12" s="234"/>
      <c r="WHA12" s="234"/>
      <c r="WHB12" s="234"/>
      <c r="WHC12" s="234"/>
      <c r="WHD12" s="234"/>
      <c r="WHE12" s="234"/>
      <c r="WHF12" s="234"/>
      <c r="WHG12" s="234"/>
      <c r="WHH12" s="234"/>
      <c r="WHI12" s="234"/>
      <c r="WHJ12" s="234"/>
      <c r="WHK12" s="234"/>
      <c r="WHL12" s="234"/>
      <c r="WHM12" s="234"/>
      <c r="WHN12" s="234"/>
      <c r="WHO12" s="234"/>
      <c r="WHP12" s="234"/>
      <c r="WHQ12" s="234"/>
      <c r="WHR12" s="234"/>
      <c r="WHS12" s="234"/>
      <c r="WHT12" s="234"/>
      <c r="WHU12" s="234"/>
      <c r="WHV12" s="234"/>
      <c r="WHW12" s="234"/>
      <c r="WHX12" s="234"/>
      <c r="WHY12" s="234"/>
      <c r="WHZ12" s="234"/>
      <c r="WIA12" s="234"/>
      <c r="WIB12" s="234"/>
      <c r="WIC12" s="234"/>
      <c r="WID12" s="234"/>
      <c r="WIE12" s="234"/>
      <c r="WIF12" s="234"/>
      <c r="WIG12" s="234"/>
      <c r="WIH12" s="234"/>
      <c r="WII12" s="234"/>
      <c r="WIJ12" s="234"/>
      <c r="WIK12" s="234"/>
      <c r="WIL12" s="234"/>
      <c r="WIM12" s="234"/>
      <c r="WIN12" s="234"/>
      <c r="WIO12" s="234"/>
      <c r="WIP12" s="234"/>
      <c r="WIQ12" s="234"/>
      <c r="WIR12" s="234"/>
      <c r="WIS12" s="234"/>
      <c r="WIT12" s="234"/>
      <c r="WIU12" s="234"/>
      <c r="WIV12" s="234"/>
      <c r="WIW12" s="234"/>
      <c r="WIX12" s="234"/>
      <c r="WIY12" s="234"/>
      <c r="WIZ12" s="234"/>
      <c r="WJA12" s="234"/>
      <c r="WJB12" s="234"/>
      <c r="WJC12" s="234"/>
      <c r="WJD12" s="234"/>
      <c r="WJE12" s="234"/>
      <c r="WJF12" s="234"/>
      <c r="WJG12" s="234"/>
      <c r="WJH12" s="234"/>
      <c r="WJI12" s="234"/>
      <c r="WJJ12" s="234"/>
      <c r="WJK12" s="234"/>
      <c r="WJL12" s="234"/>
      <c r="WJM12" s="234"/>
      <c r="WJN12" s="234"/>
      <c r="WJO12" s="234"/>
      <c r="WJP12" s="234"/>
      <c r="WJQ12" s="234"/>
      <c r="WJR12" s="234"/>
      <c r="WJS12" s="234"/>
      <c r="WJT12" s="234"/>
      <c r="WJU12" s="234"/>
      <c r="WJV12" s="234"/>
      <c r="WJW12" s="234"/>
      <c r="WJX12" s="234"/>
      <c r="WJY12" s="234"/>
      <c r="WJZ12" s="234"/>
      <c r="WKA12" s="234"/>
      <c r="WKB12" s="234"/>
      <c r="WKC12" s="234"/>
      <c r="WKD12" s="234"/>
      <c r="WKE12" s="234"/>
      <c r="WKF12" s="234"/>
      <c r="WKG12" s="234"/>
      <c r="WKH12" s="234"/>
      <c r="WKI12" s="234"/>
      <c r="WKJ12" s="234"/>
      <c r="WKK12" s="234"/>
      <c r="WKL12" s="234"/>
      <c r="WKM12" s="234"/>
      <c r="WKN12" s="234"/>
      <c r="WKO12" s="234"/>
      <c r="WKP12" s="234"/>
      <c r="WKQ12" s="234"/>
      <c r="WKR12" s="234"/>
      <c r="WKS12" s="234"/>
      <c r="WKT12" s="234"/>
      <c r="WKU12" s="234"/>
      <c r="WKV12" s="234"/>
      <c r="WKW12" s="234"/>
      <c r="WKX12" s="234"/>
      <c r="WKY12" s="234"/>
      <c r="WKZ12" s="234"/>
      <c r="WLA12" s="234"/>
      <c r="WLB12" s="234"/>
      <c r="WLC12" s="234"/>
      <c r="WLD12" s="234"/>
      <c r="WLE12" s="234"/>
      <c r="WLF12" s="234"/>
      <c r="WLG12" s="234"/>
      <c r="WLH12" s="234"/>
      <c r="WLI12" s="234"/>
      <c r="WLJ12" s="234"/>
      <c r="WLK12" s="234"/>
      <c r="WLL12" s="234"/>
      <c r="WLM12" s="234"/>
      <c r="WLN12" s="234"/>
      <c r="WLO12" s="234"/>
      <c r="WLP12" s="234"/>
      <c r="WLQ12" s="234"/>
      <c r="WLR12" s="234"/>
      <c r="WLS12" s="234"/>
      <c r="WLT12" s="234"/>
      <c r="WLU12" s="234"/>
      <c r="WLV12" s="234"/>
      <c r="WLW12" s="234"/>
      <c r="WLX12" s="234"/>
      <c r="WLY12" s="234"/>
      <c r="WLZ12" s="234"/>
      <c r="WMA12" s="234"/>
      <c r="WMB12" s="234"/>
      <c r="WMC12" s="234"/>
      <c r="WMD12" s="234"/>
      <c r="WME12" s="234"/>
      <c r="WMF12" s="234"/>
      <c r="WMG12" s="234"/>
      <c r="WMH12" s="234"/>
      <c r="WMI12" s="234"/>
      <c r="WMJ12" s="234"/>
      <c r="WMK12" s="234"/>
      <c r="WML12" s="234"/>
      <c r="WMM12" s="234"/>
      <c r="WMN12" s="234"/>
      <c r="WMO12" s="234"/>
      <c r="WMP12" s="234"/>
      <c r="WMQ12" s="234"/>
      <c r="WMR12" s="234"/>
      <c r="WMS12" s="234"/>
      <c r="WMT12" s="234"/>
      <c r="WMU12" s="234"/>
      <c r="WMV12" s="234"/>
      <c r="WMW12" s="234"/>
      <c r="WMX12" s="234"/>
      <c r="WMY12" s="234"/>
      <c r="WMZ12" s="234"/>
      <c r="WNA12" s="234"/>
      <c r="WNB12" s="234"/>
      <c r="WNC12" s="234"/>
      <c r="WND12" s="234"/>
      <c r="WNE12" s="234"/>
      <c r="WNF12" s="234"/>
      <c r="WNG12" s="234"/>
      <c r="WNH12" s="234"/>
      <c r="WNI12" s="234"/>
      <c r="WNJ12" s="234"/>
      <c r="WNK12" s="234"/>
      <c r="WNL12" s="234"/>
      <c r="WNM12" s="234"/>
      <c r="WNN12" s="234"/>
      <c r="WNO12" s="234"/>
      <c r="WNP12" s="234"/>
      <c r="WNQ12" s="234"/>
      <c r="WNR12" s="234"/>
      <c r="WNS12" s="234"/>
      <c r="WNT12" s="234"/>
      <c r="WNU12" s="234"/>
      <c r="WNV12" s="234"/>
      <c r="WNW12" s="234"/>
      <c r="WNX12" s="234"/>
      <c r="WNY12" s="234"/>
      <c r="WNZ12" s="234"/>
      <c r="WOA12" s="234"/>
      <c r="WOB12" s="234"/>
      <c r="WOC12" s="234"/>
      <c r="WOD12" s="234"/>
      <c r="WOE12" s="234"/>
      <c r="WOF12" s="234"/>
      <c r="WOG12" s="234"/>
      <c r="WOH12" s="234"/>
      <c r="WOI12" s="234"/>
      <c r="WOJ12" s="234"/>
      <c r="WOK12" s="234"/>
      <c r="WOL12" s="234"/>
      <c r="WOM12" s="234"/>
      <c r="WON12" s="234"/>
      <c r="WOO12" s="234"/>
      <c r="WOP12" s="234"/>
      <c r="WOQ12" s="234"/>
      <c r="WOR12" s="234"/>
      <c r="WOS12" s="234"/>
      <c r="WOT12" s="234"/>
      <c r="WOU12" s="234"/>
      <c r="WOV12" s="234"/>
      <c r="WOW12" s="234"/>
      <c r="WOX12" s="234"/>
      <c r="WOY12" s="234"/>
      <c r="WOZ12" s="234"/>
      <c r="WPA12" s="234"/>
      <c r="WPB12" s="234"/>
      <c r="WPC12" s="234"/>
      <c r="WPD12" s="234"/>
      <c r="WPE12" s="234"/>
      <c r="WPF12" s="234"/>
      <c r="WPG12" s="234"/>
      <c r="WPH12" s="234"/>
      <c r="WPI12" s="234"/>
      <c r="WPJ12" s="234"/>
      <c r="WPK12" s="234"/>
      <c r="WPL12" s="234"/>
      <c r="WPM12" s="234"/>
      <c r="WPN12" s="234"/>
      <c r="WPO12" s="234"/>
      <c r="WPP12" s="234"/>
      <c r="WPQ12" s="234"/>
      <c r="WPR12" s="234"/>
      <c r="WPS12" s="234"/>
      <c r="WPT12" s="234"/>
      <c r="WPU12" s="234"/>
      <c r="WPV12" s="234"/>
      <c r="WPW12" s="234"/>
      <c r="WPX12" s="234"/>
      <c r="WPY12" s="234"/>
      <c r="WPZ12" s="234"/>
      <c r="WQA12" s="234"/>
      <c r="WQB12" s="234"/>
      <c r="WQC12" s="234"/>
      <c r="WQD12" s="234"/>
      <c r="WQE12" s="234"/>
      <c r="WQF12" s="234"/>
      <c r="WQG12" s="234"/>
      <c r="WQH12" s="234"/>
      <c r="WQI12" s="234"/>
      <c r="WQJ12" s="234"/>
      <c r="WQK12" s="234"/>
      <c r="WQL12" s="234"/>
      <c r="WQM12" s="234"/>
      <c r="WQN12" s="234"/>
      <c r="WQO12" s="234"/>
      <c r="WQP12" s="234"/>
      <c r="WQQ12" s="234"/>
      <c r="WQR12" s="234"/>
      <c r="WQS12" s="234"/>
      <c r="WQT12" s="234"/>
      <c r="WQU12" s="234"/>
      <c r="WQV12" s="234"/>
      <c r="WQW12" s="234"/>
      <c r="WQX12" s="234"/>
      <c r="WQY12" s="234"/>
      <c r="WQZ12" s="234"/>
      <c r="WRA12" s="234"/>
      <c r="WRB12" s="234"/>
      <c r="WRC12" s="234"/>
      <c r="WRD12" s="234"/>
      <c r="WRE12" s="234"/>
      <c r="WRF12" s="234"/>
      <c r="WRG12" s="234"/>
      <c r="WRH12" s="234"/>
      <c r="WRI12" s="234"/>
      <c r="WRJ12" s="234"/>
      <c r="WRK12" s="234"/>
      <c r="WRL12" s="234"/>
      <c r="WRM12" s="234"/>
      <c r="WRN12" s="234"/>
      <c r="WRO12" s="234"/>
      <c r="WRP12" s="234"/>
      <c r="WRQ12" s="234"/>
      <c r="WRR12" s="234"/>
      <c r="WRS12" s="234"/>
      <c r="WRT12" s="234"/>
      <c r="WRU12" s="234"/>
      <c r="WRV12" s="234"/>
      <c r="WRW12" s="234"/>
      <c r="WRX12" s="234"/>
      <c r="WRY12" s="234"/>
      <c r="WRZ12" s="234"/>
      <c r="WSA12" s="234"/>
      <c r="WSB12" s="234"/>
      <c r="WSC12" s="234"/>
      <c r="WSD12" s="234"/>
      <c r="WSE12" s="234"/>
      <c r="WSF12" s="234"/>
      <c r="WSG12" s="234"/>
      <c r="WSH12" s="234"/>
      <c r="WSI12" s="234"/>
      <c r="WSJ12" s="234"/>
      <c r="WSK12" s="234"/>
      <c r="WSL12" s="234"/>
      <c r="WSM12" s="234"/>
      <c r="WSN12" s="234"/>
      <c r="WSO12" s="234"/>
      <c r="WSP12" s="234"/>
      <c r="WSQ12" s="234"/>
      <c r="WSR12" s="234"/>
      <c r="WSS12" s="234"/>
      <c r="WST12" s="234"/>
      <c r="WSU12" s="234"/>
      <c r="WSV12" s="234"/>
      <c r="WSW12" s="234"/>
      <c r="WSX12" s="234"/>
      <c r="WSY12" s="234"/>
      <c r="WSZ12" s="234"/>
      <c r="WTA12" s="234"/>
      <c r="WTB12" s="234"/>
      <c r="WTC12" s="234"/>
      <c r="WTD12" s="234"/>
      <c r="WTE12" s="234"/>
      <c r="WTF12" s="234"/>
      <c r="WTG12" s="234"/>
      <c r="WTH12" s="234"/>
      <c r="WTI12" s="234"/>
      <c r="WTJ12" s="234"/>
      <c r="WTK12" s="234"/>
      <c r="WTL12" s="234"/>
      <c r="WTM12" s="234"/>
      <c r="WTN12" s="234"/>
      <c r="WTO12" s="234"/>
      <c r="WTP12" s="234"/>
      <c r="WTQ12" s="234"/>
      <c r="WTR12" s="234"/>
      <c r="WTS12" s="234"/>
      <c r="WTT12" s="234"/>
      <c r="WTU12" s="234"/>
      <c r="WTV12" s="234"/>
      <c r="WTW12" s="234"/>
      <c r="WTX12" s="234"/>
      <c r="WTY12" s="234"/>
      <c r="WTZ12" s="234"/>
      <c r="WUA12" s="234"/>
      <c r="WUB12" s="234"/>
      <c r="WUC12" s="234"/>
      <c r="WUD12" s="234"/>
      <c r="WUE12" s="234"/>
      <c r="WUF12" s="234"/>
      <c r="WUG12" s="234"/>
      <c r="WUH12" s="234"/>
      <c r="WUI12" s="234"/>
      <c r="WUJ12" s="234"/>
      <c r="WUK12" s="234"/>
      <c r="WUL12" s="234"/>
      <c r="WUM12" s="234"/>
      <c r="WUN12" s="234"/>
      <c r="WUO12" s="234"/>
      <c r="WUP12" s="234"/>
      <c r="WUQ12" s="234"/>
      <c r="WUR12" s="234"/>
      <c r="WUS12" s="234"/>
      <c r="WUT12" s="234"/>
      <c r="WUU12" s="234"/>
      <c r="WUV12" s="234"/>
      <c r="WUW12" s="234"/>
      <c r="WUX12" s="234"/>
      <c r="WUY12" s="234"/>
      <c r="WUZ12" s="234"/>
      <c r="WVA12" s="234"/>
      <c r="WVB12" s="234"/>
      <c r="WVC12" s="234"/>
      <c r="WVD12" s="234"/>
      <c r="WVE12" s="234"/>
      <c r="WVF12" s="234"/>
      <c r="WVG12" s="234"/>
      <c r="WVH12" s="234"/>
      <c r="WVI12" s="234"/>
      <c r="WVJ12" s="234"/>
      <c r="WVK12" s="234"/>
      <c r="WVL12" s="234"/>
      <c r="WVM12" s="234"/>
      <c r="WVN12" s="234"/>
      <c r="WVO12" s="234"/>
      <c r="WVP12" s="234"/>
      <c r="WVQ12" s="234"/>
      <c r="WVR12" s="234"/>
      <c r="WVS12" s="234"/>
      <c r="WVT12" s="234"/>
      <c r="WVU12" s="234"/>
      <c r="WVV12" s="234"/>
      <c r="WVW12" s="234"/>
      <c r="WVX12" s="234"/>
      <c r="WVY12" s="234"/>
      <c r="WVZ12" s="234"/>
      <c r="WWA12" s="234"/>
      <c r="WWB12" s="234"/>
      <c r="WWC12" s="234"/>
      <c r="WWD12" s="234"/>
      <c r="WWE12" s="234"/>
      <c r="WWF12" s="234"/>
      <c r="WWG12" s="234"/>
      <c r="WWH12" s="234"/>
      <c r="WWI12" s="234"/>
      <c r="WWJ12" s="234"/>
      <c r="WWK12" s="234"/>
      <c r="WWL12" s="234"/>
      <c r="WWM12" s="234"/>
      <c r="WWN12" s="234"/>
      <c r="WWO12" s="234"/>
      <c r="WWP12" s="234"/>
      <c r="WWQ12" s="234"/>
      <c r="WWR12" s="234"/>
      <c r="WWS12" s="234"/>
      <c r="WWT12" s="234"/>
      <c r="WWU12" s="234"/>
      <c r="WWV12" s="234"/>
      <c r="WWW12" s="234"/>
      <c r="WWX12" s="234"/>
      <c r="WWY12" s="234"/>
      <c r="WWZ12" s="234"/>
      <c r="WXA12" s="234"/>
      <c r="WXB12" s="234"/>
      <c r="WXC12" s="234"/>
      <c r="WXD12" s="234"/>
      <c r="WXE12" s="234"/>
      <c r="WXF12" s="234"/>
      <c r="WXG12" s="234"/>
      <c r="WXH12" s="234"/>
      <c r="WXI12" s="234"/>
      <c r="WXJ12" s="234"/>
      <c r="WXK12" s="234"/>
      <c r="WXL12" s="234"/>
      <c r="WXM12" s="234"/>
      <c r="WXN12" s="234"/>
      <c r="WXO12" s="234"/>
      <c r="WXP12" s="234"/>
      <c r="WXQ12" s="234"/>
      <c r="WXR12" s="234"/>
      <c r="WXS12" s="234"/>
      <c r="WXT12" s="234"/>
      <c r="WXU12" s="234"/>
      <c r="WXV12" s="234"/>
      <c r="WXW12" s="234"/>
      <c r="WXX12" s="234"/>
      <c r="WXY12" s="234"/>
      <c r="WXZ12" s="234"/>
      <c r="WYA12" s="234"/>
      <c r="WYB12" s="234"/>
      <c r="WYC12" s="234"/>
      <c r="WYD12" s="234"/>
      <c r="WYE12" s="234"/>
      <c r="WYF12" s="234"/>
      <c r="WYG12" s="234"/>
      <c r="WYH12" s="234"/>
      <c r="WYI12" s="234"/>
      <c r="WYJ12" s="234"/>
      <c r="WYK12" s="234"/>
      <c r="WYL12" s="234"/>
      <c r="WYM12" s="234"/>
      <c r="WYN12" s="234"/>
      <c r="WYO12" s="234"/>
      <c r="WYP12" s="234"/>
      <c r="WYQ12" s="234"/>
      <c r="WYR12" s="234"/>
      <c r="WYS12" s="234"/>
      <c r="WYT12" s="234"/>
      <c r="WYU12" s="234"/>
      <c r="WYV12" s="234"/>
      <c r="WYW12" s="234"/>
      <c r="WYX12" s="234"/>
      <c r="WYY12" s="234"/>
      <c r="WYZ12" s="234"/>
      <c r="WZA12" s="234"/>
      <c r="WZB12" s="234"/>
      <c r="WZC12" s="234"/>
      <c r="WZD12" s="234"/>
      <c r="WZE12" s="234"/>
      <c r="WZF12" s="234"/>
      <c r="WZG12" s="234"/>
      <c r="WZH12" s="234"/>
      <c r="WZI12" s="234"/>
      <c r="WZJ12" s="234"/>
      <c r="WZK12" s="234"/>
      <c r="WZL12" s="234"/>
      <c r="WZM12" s="234"/>
      <c r="WZN12" s="234"/>
      <c r="WZO12" s="234"/>
      <c r="WZP12" s="234"/>
      <c r="WZQ12" s="234"/>
      <c r="WZR12" s="234"/>
      <c r="WZS12" s="234"/>
      <c r="WZT12" s="234"/>
      <c r="WZU12" s="234"/>
      <c r="WZV12" s="234"/>
      <c r="WZW12" s="234"/>
      <c r="WZX12" s="234"/>
      <c r="WZY12" s="234"/>
      <c r="WZZ12" s="234"/>
      <c r="XAA12" s="234"/>
      <c r="XAB12" s="234"/>
      <c r="XAC12" s="234"/>
      <c r="XAD12" s="234"/>
      <c r="XAE12" s="234"/>
      <c r="XAF12" s="234"/>
      <c r="XAG12" s="234"/>
      <c r="XAH12" s="234"/>
      <c r="XAI12" s="234"/>
      <c r="XAJ12" s="234"/>
      <c r="XAK12" s="234"/>
      <c r="XAL12" s="234"/>
      <c r="XAM12" s="234"/>
      <c r="XAN12" s="234"/>
      <c r="XAO12" s="234"/>
      <c r="XAP12" s="234"/>
      <c r="XAQ12" s="234"/>
      <c r="XAR12" s="234"/>
      <c r="XAS12" s="234"/>
      <c r="XAT12" s="234"/>
      <c r="XAU12" s="234"/>
      <c r="XAV12" s="234"/>
      <c r="XAW12" s="234"/>
      <c r="XAX12" s="234"/>
      <c r="XAY12" s="234"/>
      <c r="XAZ12" s="234"/>
      <c r="XBA12" s="234"/>
      <c r="XBB12" s="234"/>
      <c r="XBC12" s="234"/>
      <c r="XBD12" s="234"/>
      <c r="XBE12" s="234"/>
      <c r="XBF12" s="234"/>
      <c r="XBG12" s="234"/>
      <c r="XBH12" s="234"/>
      <c r="XBI12" s="234"/>
      <c r="XBJ12" s="234"/>
      <c r="XBK12" s="234"/>
      <c r="XBL12" s="234"/>
      <c r="XBM12" s="234"/>
      <c r="XBN12" s="234"/>
      <c r="XBO12" s="234"/>
      <c r="XBP12" s="234"/>
      <c r="XBQ12" s="234"/>
      <c r="XBR12" s="234"/>
      <c r="XBS12" s="234"/>
      <c r="XBT12" s="234"/>
      <c r="XBU12" s="234"/>
      <c r="XBV12" s="234"/>
      <c r="XBW12" s="234"/>
      <c r="XBX12" s="234"/>
      <c r="XBY12" s="234"/>
      <c r="XBZ12" s="234"/>
      <c r="XCA12" s="234"/>
      <c r="XCB12" s="234"/>
      <c r="XCC12" s="234"/>
      <c r="XCD12" s="234"/>
      <c r="XCE12" s="234"/>
      <c r="XCF12" s="234"/>
      <c r="XCG12" s="234"/>
      <c r="XCH12" s="234"/>
      <c r="XCI12" s="234"/>
      <c r="XCJ12" s="234"/>
      <c r="XCK12" s="234"/>
      <c r="XCL12" s="234"/>
      <c r="XCM12" s="234"/>
      <c r="XCN12" s="234"/>
      <c r="XCO12" s="234"/>
      <c r="XCP12" s="234"/>
      <c r="XCQ12" s="234"/>
      <c r="XCR12" s="234"/>
      <c r="XCS12" s="234"/>
      <c r="XCT12" s="234"/>
      <c r="XCU12" s="234"/>
      <c r="XCV12" s="234"/>
      <c r="XCW12" s="234"/>
      <c r="XCX12" s="234"/>
      <c r="XCY12" s="234"/>
      <c r="XCZ12" s="234"/>
      <c r="XDA12" s="234"/>
      <c r="XDB12" s="234"/>
      <c r="XDC12" s="234"/>
      <c r="XDD12" s="234"/>
      <c r="XDE12" s="234"/>
      <c r="XDF12" s="234"/>
      <c r="XDG12" s="234"/>
      <c r="XDH12" s="234"/>
      <c r="XDI12" s="234"/>
      <c r="XDJ12" s="234"/>
      <c r="XDK12" s="234"/>
      <c r="XDL12" s="234"/>
      <c r="XDM12" s="234"/>
      <c r="XDN12" s="234"/>
      <c r="XDO12" s="234"/>
      <c r="XDP12" s="234"/>
      <c r="XDQ12" s="234"/>
      <c r="XDR12" s="234"/>
      <c r="XDS12" s="234"/>
      <c r="XDT12" s="234"/>
      <c r="XDU12" s="234"/>
      <c r="XDV12" s="234"/>
      <c r="XDW12" s="234"/>
      <c r="XDX12" s="234"/>
      <c r="XDY12" s="234"/>
      <c r="XDZ12" s="234"/>
      <c r="XEA12" s="234"/>
      <c r="XEB12" s="234"/>
      <c r="XEC12" s="234"/>
      <c r="XED12" s="234"/>
      <c r="XEE12" s="234"/>
      <c r="XEF12" s="234"/>
      <c r="XEG12" s="234"/>
      <c r="XEH12" s="234"/>
      <c r="XEI12" s="234"/>
      <c r="XEJ12" s="234"/>
      <c r="XEK12" s="234"/>
      <c r="XEL12" s="234"/>
      <c r="XEM12" s="234"/>
      <c r="XEN12" s="234"/>
      <c r="XEO12" s="234"/>
      <c r="XEP12" s="234"/>
      <c r="XEQ12" s="234"/>
      <c r="XER12" s="234"/>
      <c r="XES12" s="234"/>
    </row>
    <row r="13" spans="1:16373" s="238" customFormat="1" ht="21.9" customHeight="1">
      <c r="A13" s="326"/>
      <c r="B13" s="327"/>
      <c r="C13" s="327"/>
      <c r="D13" s="327"/>
      <c r="E13" s="327"/>
      <c r="F13" s="327"/>
      <c r="G13" s="327"/>
      <c r="H13" s="327"/>
      <c r="I13" s="328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/>
      <c r="GT13" s="236"/>
      <c r="GU13" s="236"/>
      <c r="GV13" s="236"/>
      <c r="GW13" s="236"/>
      <c r="GX13" s="236"/>
      <c r="GY13" s="236"/>
      <c r="GZ13" s="236"/>
      <c r="HA13" s="236"/>
      <c r="HB13" s="236"/>
      <c r="HC13" s="236"/>
      <c r="HD13" s="236"/>
      <c r="HE13" s="236"/>
      <c r="HF13" s="236"/>
      <c r="HG13" s="236"/>
      <c r="HH13" s="236"/>
      <c r="HI13" s="236"/>
      <c r="HJ13" s="236"/>
      <c r="HK13" s="236"/>
      <c r="HL13" s="236"/>
      <c r="HM13" s="236"/>
      <c r="HN13" s="236"/>
      <c r="HO13" s="236"/>
      <c r="HP13" s="236"/>
      <c r="HQ13" s="236"/>
      <c r="HR13" s="236"/>
      <c r="HS13" s="236"/>
      <c r="HT13" s="236"/>
      <c r="HU13" s="236"/>
      <c r="HV13" s="236"/>
      <c r="HW13" s="236"/>
      <c r="HX13" s="236"/>
      <c r="HY13" s="236"/>
      <c r="HZ13" s="236"/>
      <c r="IA13" s="236"/>
      <c r="IB13" s="236"/>
      <c r="IC13" s="236"/>
      <c r="ID13" s="236"/>
      <c r="IE13" s="236"/>
      <c r="IF13" s="236"/>
      <c r="IG13" s="236"/>
      <c r="IH13" s="236"/>
      <c r="II13" s="236"/>
      <c r="IJ13" s="236"/>
      <c r="IK13" s="236"/>
      <c r="IL13" s="236"/>
      <c r="IM13" s="236"/>
      <c r="IN13" s="236"/>
      <c r="IO13" s="236"/>
      <c r="IP13" s="236"/>
      <c r="IQ13" s="236"/>
      <c r="IR13" s="236"/>
      <c r="IS13" s="236"/>
      <c r="IT13" s="236"/>
      <c r="IU13" s="236"/>
      <c r="IV13" s="236"/>
      <c r="IW13" s="236"/>
      <c r="IX13" s="236"/>
      <c r="IY13" s="236"/>
      <c r="IZ13" s="236"/>
      <c r="JA13" s="236"/>
      <c r="JB13" s="236"/>
      <c r="JC13" s="236"/>
      <c r="JD13" s="236"/>
      <c r="JE13" s="236"/>
      <c r="JF13" s="236"/>
      <c r="JG13" s="236"/>
      <c r="JH13" s="236"/>
      <c r="JI13" s="236"/>
      <c r="JJ13" s="236"/>
      <c r="JK13" s="236"/>
      <c r="JL13" s="236"/>
      <c r="JM13" s="236"/>
      <c r="JN13" s="236"/>
      <c r="JO13" s="236"/>
      <c r="JP13" s="236"/>
      <c r="JQ13" s="236"/>
      <c r="JR13" s="236"/>
      <c r="JS13" s="236"/>
      <c r="JT13" s="236"/>
      <c r="JU13" s="236"/>
      <c r="JV13" s="236"/>
      <c r="JW13" s="236"/>
      <c r="JX13" s="236"/>
      <c r="JY13" s="236"/>
      <c r="JZ13" s="236"/>
      <c r="KA13" s="236"/>
      <c r="KB13" s="236"/>
      <c r="KC13" s="236"/>
      <c r="KD13" s="236"/>
      <c r="KE13" s="236"/>
      <c r="KF13" s="236"/>
      <c r="KG13" s="236"/>
      <c r="KH13" s="236"/>
      <c r="KI13" s="236"/>
      <c r="KJ13" s="236"/>
      <c r="KK13" s="236"/>
      <c r="KL13" s="236"/>
      <c r="KM13" s="236"/>
      <c r="KN13" s="236"/>
      <c r="KO13" s="236"/>
      <c r="KP13" s="236"/>
      <c r="KQ13" s="236"/>
      <c r="KR13" s="236"/>
      <c r="KS13" s="236"/>
      <c r="KT13" s="236"/>
      <c r="KU13" s="236"/>
      <c r="KV13" s="236"/>
      <c r="KW13" s="236"/>
      <c r="KX13" s="236"/>
      <c r="KY13" s="236"/>
      <c r="KZ13" s="236"/>
      <c r="LA13" s="236"/>
      <c r="LB13" s="236"/>
      <c r="LC13" s="236"/>
      <c r="LD13" s="236"/>
      <c r="LE13" s="236"/>
      <c r="LF13" s="236"/>
      <c r="LG13" s="236"/>
      <c r="LH13" s="236"/>
      <c r="LI13" s="236"/>
      <c r="LJ13" s="236"/>
      <c r="LK13" s="236"/>
      <c r="LL13" s="236"/>
      <c r="LM13" s="236"/>
      <c r="LN13" s="236"/>
      <c r="LO13" s="236"/>
      <c r="LP13" s="236"/>
      <c r="LQ13" s="236"/>
      <c r="LR13" s="236"/>
      <c r="LS13" s="236"/>
      <c r="LT13" s="236"/>
      <c r="LU13" s="236"/>
      <c r="LV13" s="236"/>
      <c r="LW13" s="236"/>
      <c r="LX13" s="236"/>
      <c r="LY13" s="236"/>
      <c r="LZ13" s="236"/>
      <c r="MA13" s="236"/>
      <c r="MB13" s="236"/>
      <c r="MC13" s="236"/>
      <c r="MD13" s="236"/>
      <c r="ME13" s="236"/>
      <c r="MF13" s="236"/>
      <c r="MG13" s="236"/>
      <c r="MH13" s="236"/>
      <c r="MI13" s="236"/>
      <c r="MJ13" s="236"/>
      <c r="MK13" s="236"/>
      <c r="ML13" s="236"/>
      <c r="MM13" s="236"/>
      <c r="MN13" s="236"/>
      <c r="MO13" s="236"/>
      <c r="MP13" s="236"/>
      <c r="MQ13" s="236"/>
      <c r="MR13" s="236"/>
      <c r="MS13" s="236"/>
      <c r="MT13" s="236"/>
      <c r="MU13" s="236"/>
      <c r="MV13" s="236"/>
      <c r="MW13" s="236"/>
      <c r="MX13" s="236"/>
      <c r="MY13" s="236"/>
      <c r="MZ13" s="236"/>
      <c r="NA13" s="236"/>
      <c r="NB13" s="236"/>
      <c r="NC13" s="236"/>
      <c r="ND13" s="236"/>
      <c r="NE13" s="236"/>
      <c r="NF13" s="236"/>
      <c r="NG13" s="236"/>
      <c r="NH13" s="236"/>
      <c r="NI13" s="236"/>
      <c r="NJ13" s="236"/>
      <c r="NK13" s="236"/>
      <c r="NL13" s="236"/>
      <c r="NM13" s="236"/>
      <c r="NN13" s="236"/>
      <c r="NO13" s="236"/>
      <c r="NP13" s="236"/>
      <c r="NQ13" s="236"/>
      <c r="NR13" s="236"/>
      <c r="NS13" s="236"/>
      <c r="NT13" s="236"/>
      <c r="NU13" s="236"/>
      <c r="NV13" s="236"/>
      <c r="NW13" s="236"/>
      <c r="NX13" s="236"/>
      <c r="NY13" s="236"/>
      <c r="NZ13" s="236"/>
      <c r="OA13" s="236"/>
      <c r="OB13" s="236"/>
      <c r="OC13" s="236"/>
      <c r="OD13" s="236"/>
      <c r="OE13" s="236"/>
      <c r="OF13" s="236"/>
      <c r="OG13" s="236"/>
      <c r="OH13" s="236"/>
      <c r="OI13" s="236"/>
      <c r="OJ13" s="236"/>
      <c r="OK13" s="236"/>
      <c r="OL13" s="236"/>
      <c r="OM13" s="236"/>
      <c r="ON13" s="236"/>
      <c r="OO13" s="236"/>
      <c r="OP13" s="236"/>
      <c r="OQ13" s="236"/>
      <c r="OR13" s="236"/>
      <c r="OS13" s="236"/>
      <c r="OT13" s="236"/>
      <c r="OU13" s="236"/>
      <c r="OV13" s="236"/>
      <c r="OW13" s="236"/>
      <c r="OX13" s="236"/>
      <c r="OY13" s="236"/>
      <c r="OZ13" s="236"/>
      <c r="PA13" s="236"/>
      <c r="PB13" s="236"/>
      <c r="PC13" s="236"/>
      <c r="PD13" s="236"/>
      <c r="PE13" s="236"/>
      <c r="PF13" s="236"/>
      <c r="PG13" s="236"/>
      <c r="PH13" s="236"/>
      <c r="PI13" s="236"/>
      <c r="PJ13" s="236"/>
      <c r="PK13" s="236"/>
      <c r="PL13" s="236"/>
      <c r="PM13" s="236"/>
      <c r="PN13" s="236"/>
      <c r="PO13" s="236"/>
      <c r="PP13" s="236"/>
      <c r="PQ13" s="236"/>
      <c r="PR13" s="236"/>
      <c r="PS13" s="236"/>
      <c r="PT13" s="236"/>
      <c r="PU13" s="236"/>
      <c r="PV13" s="236"/>
      <c r="PW13" s="236"/>
      <c r="PX13" s="236"/>
      <c r="PY13" s="236"/>
      <c r="PZ13" s="236"/>
      <c r="QA13" s="236"/>
      <c r="QB13" s="236"/>
      <c r="QC13" s="236"/>
      <c r="QD13" s="236"/>
      <c r="QE13" s="236"/>
      <c r="QF13" s="236"/>
      <c r="QG13" s="236"/>
      <c r="QH13" s="236"/>
      <c r="QI13" s="236"/>
      <c r="QJ13" s="236"/>
      <c r="QK13" s="236"/>
      <c r="QL13" s="236"/>
      <c r="QM13" s="236"/>
      <c r="QN13" s="236"/>
      <c r="QO13" s="236"/>
      <c r="QP13" s="236"/>
      <c r="QQ13" s="236"/>
      <c r="QR13" s="236"/>
      <c r="QS13" s="236"/>
      <c r="QT13" s="236"/>
      <c r="QU13" s="236"/>
      <c r="QV13" s="236"/>
      <c r="QW13" s="236"/>
      <c r="QX13" s="236"/>
      <c r="QY13" s="236"/>
      <c r="QZ13" s="236"/>
      <c r="RA13" s="236"/>
      <c r="RB13" s="236"/>
      <c r="RC13" s="236"/>
      <c r="RD13" s="236"/>
      <c r="RE13" s="236"/>
      <c r="RF13" s="236"/>
      <c r="RG13" s="236"/>
      <c r="RH13" s="236"/>
      <c r="RI13" s="236"/>
      <c r="RJ13" s="236"/>
      <c r="RK13" s="236"/>
      <c r="RL13" s="236"/>
      <c r="RM13" s="236"/>
      <c r="RN13" s="236"/>
      <c r="RO13" s="236"/>
      <c r="RP13" s="236"/>
      <c r="RQ13" s="236"/>
      <c r="RR13" s="236"/>
      <c r="RS13" s="236"/>
      <c r="RT13" s="236"/>
      <c r="RU13" s="236"/>
      <c r="RV13" s="236"/>
      <c r="RW13" s="236"/>
      <c r="RX13" s="236"/>
      <c r="RY13" s="236"/>
      <c r="RZ13" s="236"/>
      <c r="SA13" s="236"/>
      <c r="SB13" s="236"/>
      <c r="SC13" s="236"/>
      <c r="SD13" s="236"/>
      <c r="SE13" s="236"/>
      <c r="SF13" s="236"/>
      <c r="SG13" s="236"/>
      <c r="SH13" s="236"/>
      <c r="SI13" s="236"/>
      <c r="SJ13" s="236"/>
      <c r="SK13" s="236"/>
      <c r="SL13" s="236"/>
      <c r="SM13" s="236"/>
      <c r="SN13" s="236"/>
      <c r="SO13" s="236"/>
      <c r="SP13" s="236"/>
      <c r="SQ13" s="236"/>
      <c r="SR13" s="236"/>
      <c r="SS13" s="236"/>
      <c r="ST13" s="236"/>
      <c r="SU13" s="236"/>
      <c r="SV13" s="236"/>
      <c r="SW13" s="236"/>
      <c r="SX13" s="236"/>
      <c r="SY13" s="236"/>
      <c r="SZ13" s="236"/>
      <c r="TA13" s="236"/>
      <c r="TB13" s="236"/>
      <c r="TC13" s="236"/>
      <c r="TD13" s="236"/>
      <c r="TE13" s="236"/>
      <c r="TF13" s="236"/>
      <c r="TG13" s="236"/>
      <c r="TH13" s="236"/>
      <c r="TI13" s="236"/>
      <c r="TJ13" s="236"/>
      <c r="TK13" s="236"/>
      <c r="TL13" s="236"/>
      <c r="TM13" s="236"/>
      <c r="TN13" s="236"/>
      <c r="TO13" s="236"/>
      <c r="TP13" s="236"/>
      <c r="TQ13" s="236"/>
      <c r="TR13" s="236"/>
      <c r="TS13" s="236"/>
      <c r="TT13" s="236"/>
      <c r="TU13" s="236"/>
      <c r="TV13" s="236"/>
      <c r="TW13" s="236"/>
      <c r="TX13" s="236"/>
      <c r="TY13" s="236"/>
      <c r="TZ13" s="236"/>
      <c r="UA13" s="236"/>
      <c r="UB13" s="236"/>
      <c r="UC13" s="236"/>
      <c r="UD13" s="236"/>
      <c r="UE13" s="236"/>
      <c r="UF13" s="236"/>
      <c r="UG13" s="236"/>
      <c r="UH13" s="236"/>
      <c r="UI13" s="236"/>
      <c r="UJ13" s="236"/>
      <c r="UK13" s="236"/>
      <c r="UL13" s="236"/>
      <c r="UM13" s="236"/>
      <c r="UN13" s="236"/>
      <c r="UO13" s="236"/>
      <c r="UP13" s="236"/>
      <c r="UQ13" s="236"/>
      <c r="UR13" s="236"/>
      <c r="US13" s="236"/>
      <c r="UT13" s="236"/>
      <c r="UU13" s="236"/>
      <c r="UV13" s="236"/>
      <c r="UW13" s="236"/>
      <c r="UX13" s="236"/>
      <c r="UY13" s="236"/>
      <c r="UZ13" s="236"/>
      <c r="VA13" s="236"/>
      <c r="VB13" s="236"/>
      <c r="VC13" s="236"/>
      <c r="VD13" s="236"/>
      <c r="VE13" s="236"/>
      <c r="VF13" s="236"/>
      <c r="VG13" s="236"/>
      <c r="VH13" s="236"/>
      <c r="VI13" s="236"/>
      <c r="VJ13" s="236"/>
      <c r="VK13" s="236"/>
      <c r="VL13" s="236"/>
      <c r="VM13" s="236"/>
      <c r="VN13" s="236"/>
      <c r="VO13" s="236"/>
      <c r="VP13" s="236"/>
      <c r="VQ13" s="236"/>
      <c r="VR13" s="236"/>
      <c r="VS13" s="236"/>
      <c r="VT13" s="236"/>
      <c r="VU13" s="236"/>
      <c r="VV13" s="236"/>
      <c r="VW13" s="236"/>
      <c r="VX13" s="236"/>
      <c r="VY13" s="236"/>
      <c r="VZ13" s="236"/>
      <c r="WA13" s="236"/>
      <c r="WB13" s="236"/>
      <c r="WC13" s="236"/>
      <c r="WD13" s="236"/>
      <c r="WE13" s="236"/>
      <c r="WF13" s="236"/>
      <c r="WG13" s="236"/>
      <c r="WH13" s="236"/>
      <c r="WI13" s="236"/>
      <c r="WJ13" s="236"/>
      <c r="WK13" s="236"/>
      <c r="WL13" s="236"/>
      <c r="WM13" s="236"/>
      <c r="WN13" s="236"/>
      <c r="WO13" s="236"/>
      <c r="WP13" s="236"/>
      <c r="WQ13" s="236"/>
      <c r="WR13" s="236"/>
      <c r="WS13" s="236"/>
      <c r="WT13" s="236"/>
      <c r="WU13" s="236"/>
      <c r="WV13" s="236"/>
      <c r="WW13" s="236"/>
      <c r="WX13" s="236"/>
      <c r="WY13" s="236"/>
      <c r="WZ13" s="236"/>
      <c r="XA13" s="236"/>
      <c r="XB13" s="236"/>
      <c r="XC13" s="236"/>
      <c r="XD13" s="236"/>
      <c r="XE13" s="236"/>
      <c r="XF13" s="236"/>
      <c r="XG13" s="236"/>
      <c r="XH13" s="236"/>
      <c r="XI13" s="236"/>
      <c r="XJ13" s="236"/>
      <c r="XK13" s="236"/>
      <c r="XL13" s="236"/>
      <c r="XM13" s="236"/>
      <c r="XN13" s="236"/>
      <c r="XO13" s="236"/>
      <c r="XP13" s="236"/>
      <c r="XQ13" s="236"/>
      <c r="XR13" s="236"/>
      <c r="XS13" s="236"/>
      <c r="XT13" s="236"/>
      <c r="XU13" s="236"/>
      <c r="XV13" s="236"/>
      <c r="XW13" s="236"/>
      <c r="XX13" s="236"/>
      <c r="XY13" s="236"/>
      <c r="XZ13" s="236"/>
      <c r="YA13" s="236"/>
      <c r="YB13" s="236"/>
      <c r="YC13" s="236"/>
      <c r="YD13" s="236"/>
      <c r="YE13" s="236"/>
      <c r="YF13" s="236"/>
      <c r="YG13" s="236"/>
      <c r="YH13" s="236"/>
      <c r="YI13" s="236"/>
      <c r="YJ13" s="236"/>
      <c r="YK13" s="236"/>
      <c r="YL13" s="236"/>
      <c r="YM13" s="236"/>
      <c r="YN13" s="236"/>
      <c r="YO13" s="236"/>
      <c r="YP13" s="236"/>
      <c r="YQ13" s="236"/>
      <c r="YR13" s="236"/>
      <c r="YS13" s="236"/>
      <c r="YT13" s="236"/>
      <c r="YU13" s="236"/>
      <c r="YV13" s="236"/>
      <c r="YW13" s="236"/>
      <c r="YX13" s="236"/>
      <c r="YY13" s="236"/>
      <c r="YZ13" s="236"/>
      <c r="ZA13" s="236"/>
      <c r="ZB13" s="236"/>
      <c r="ZC13" s="236"/>
      <c r="ZD13" s="236"/>
      <c r="ZE13" s="236"/>
      <c r="ZF13" s="236"/>
      <c r="ZG13" s="236"/>
      <c r="ZH13" s="236"/>
      <c r="ZI13" s="236"/>
      <c r="ZJ13" s="236"/>
      <c r="ZK13" s="236"/>
      <c r="ZL13" s="236"/>
      <c r="ZM13" s="236"/>
      <c r="ZN13" s="236"/>
      <c r="ZO13" s="236"/>
      <c r="ZP13" s="236"/>
      <c r="ZQ13" s="236"/>
      <c r="ZR13" s="236"/>
      <c r="ZS13" s="236"/>
      <c r="ZT13" s="236"/>
      <c r="ZU13" s="236"/>
      <c r="ZV13" s="236"/>
      <c r="ZW13" s="236"/>
      <c r="ZX13" s="236"/>
      <c r="ZY13" s="236"/>
      <c r="ZZ13" s="236"/>
      <c r="AAA13" s="236"/>
      <c r="AAB13" s="236"/>
      <c r="AAC13" s="236"/>
      <c r="AAD13" s="236"/>
      <c r="AAE13" s="236"/>
      <c r="AAF13" s="236"/>
      <c r="AAG13" s="236"/>
      <c r="AAH13" s="236"/>
      <c r="AAI13" s="236"/>
      <c r="AAJ13" s="236"/>
      <c r="AAK13" s="236"/>
      <c r="AAL13" s="236"/>
      <c r="AAM13" s="236"/>
      <c r="AAN13" s="236"/>
      <c r="AAO13" s="236"/>
      <c r="AAP13" s="236"/>
      <c r="AAQ13" s="236"/>
      <c r="AAR13" s="236"/>
      <c r="AAS13" s="236"/>
      <c r="AAT13" s="236"/>
      <c r="AAU13" s="236"/>
      <c r="AAV13" s="236"/>
      <c r="AAW13" s="236"/>
      <c r="AAX13" s="236"/>
      <c r="AAY13" s="236"/>
      <c r="AAZ13" s="236"/>
      <c r="ABA13" s="236"/>
      <c r="ABB13" s="236"/>
      <c r="ABC13" s="236"/>
      <c r="ABD13" s="236"/>
      <c r="ABE13" s="236"/>
      <c r="ABF13" s="236"/>
      <c r="ABG13" s="236"/>
      <c r="ABH13" s="236"/>
      <c r="ABI13" s="236"/>
      <c r="ABJ13" s="236"/>
      <c r="ABK13" s="236"/>
      <c r="ABL13" s="236"/>
      <c r="ABM13" s="236"/>
      <c r="ABN13" s="236"/>
      <c r="ABO13" s="236"/>
      <c r="ABP13" s="236"/>
      <c r="ABQ13" s="236"/>
      <c r="ABR13" s="236"/>
      <c r="ABS13" s="236"/>
      <c r="ABT13" s="236"/>
      <c r="ABU13" s="236"/>
      <c r="ABV13" s="236"/>
      <c r="ABW13" s="236"/>
      <c r="ABX13" s="236"/>
      <c r="ABY13" s="236"/>
      <c r="ABZ13" s="236"/>
      <c r="ACA13" s="236"/>
      <c r="ACB13" s="236"/>
      <c r="ACC13" s="236"/>
      <c r="ACD13" s="236"/>
      <c r="ACE13" s="236"/>
      <c r="ACF13" s="236"/>
      <c r="ACG13" s="236"/>
      <c r="ACH13" s="236"/>
      <c r="ACI13" s="236"/>
      <c r="ACJ13" s="236"/>
      <c r="ACK13" s="236"/>
      <c r="ACL13" s="236"/>
      <c r="ACM13" s="236"/>
      <c r="ACN13" s="236"/>
      <c r="ACO13" s="236"/>
      <c r="ACP13" s="236"/>
      <c r="ACQ13" s="236"/>
      <c r="ACR13" s="236"/>
      <c r="ACS13" s="236"/>
      <c r="ACT13" s="236"/>
      <c r="ACU13" s="236"/>
      <c r="ACV13" s="236"/>
      <c r="ACW13" s="236"/>
      <c r="ACX13" s="236"/>
      <c r="ACY13" s="236"/>
      <c r="ACZ13" s="236"/>
      <c r="ADA13" s="236"/>
      <c r="ADB13" s="236"/>
      <c r="ADC13" s="236"/>
      <c r="ADD13" s="236"/>
      <c r="ADE13" s="236"/>
      <c r="ADF13" s="236"/>
      <c r="ADG13" s="236"/>
      <c r="ADH13" s="236"/>
      <c r="ADI13" s="236"/>
      <c r="ADJ13" s="236"/>
      <c r="ADK13" s="236"/>
      <c r="ADL13" s="236"/>
      <c r="ADM13" s="236"/>
      <c r="ADN13" s="236"/>
      <c r="ADO13" s="236"/>
      <c r="ADP13" s="236"/>
      <c r="ADQ13" s="236"/>
      <c r="ADR13" s="236"/>
      <c r="ADS13" s="236"/>
      <c r="ADT13" s="236"/>
      <c r="ADU13" s="236"/>
      <c r="ADV13" s="236"/>
      <c r="ADW13" s="236"/>
      <c r="ADX13" s="236"/>
      <c r="ADY13" s="236"/>
      <c r="ADZ13" s="236"/>
      <c r="AEA13" s="236"/>
      <c r="AEB13" s="236"/>
      <c r="AEC13" s="236"/>
      <c r="AED13" s="236"/>
      <c r="AEE13" s="236"/>
      <c r="AEF13" s="236"/>
      <c r="AEG13" s="236"/>
      <c r="AEH13" s="236"/>
      <c r="AEI13" s="236"/>
      <c r="AEJ13" s="236"/>
      <c r="AEK13" s="236"/>
      <c r="AEL13" s="236"/>
      <c r="AEM13" s="236"/>
      <c r="AEN13" s="236"/>
      <c r="AEO13" s="236"/>
      <c r="AEP13" s="236"/>
      <c r="AEQ13" s="236"/>
      <c r="AER13" s="236"/>
      <c r="AES13" s="236"/>
      <c r="AET13" s="236"/>
      <c r="AEU13" s="236"/>
      <c r="AEV13" s="236"/>
      <c r="AEW13" s="236"/>
      <c r="AEX13" s="236"/>
      <c r="AEY13" s="236"/>
      <c r="AEZ13" s="236"/>
      <c r="AFA13" s="236"/>
      <c r="AFB13" s="236"/>
      <c r="AFC13" s="236"/>
      <c r="AFD13" s="236"/>
      <c r="AFE13" s="236"/>
      <c r="AFF13" s="236"/>
      <c r="AFG13" s="236"/>
      <c r="AFH13" s="236"/>
      <c r="AFI13" s="236"/>
      <c r="AFJ13" s="236"/>
      <c r="AFK13" s="236"/>
      <c r="AFL13" s="236"/>
      <c r="AFM13" s="236"/>
      <c r="AFN13" s="236"/>
      <c r="AFO13" s="236"/>
      <c r="AFP13" s="236"/>
      <c r="AFQ13" s="236"/>
      <c r="AFR13" s="236"/>
      <c r="AFS13" s="236"/>
      <c r="AFT13" s="236"/>
      <c r="AFU13" s="236"/>
      <c r="AFV13" s="236"/>
      <c r="AFW13" s="236"/>
      <c r="AFX13" s="236"/>
      <c r="AFY13" s="236"/>
      <c r="AFZ13" s="236"/>
      <c r="AGA13" s="236"/>
      <c r="AGB13" s="236"/>
      <c r="AGC13" s="236"/>
      <c r="AGD13" s="236"/>
      <c r="AGE13" s="236"/>
      <c r="AGF13" s="236"/>
      <c r="AGG13" s="236"/>
      <c r="AGH13" s="236"/>
      <c r="AGI13" s="236"/>
      <c r="AGJ13" s="236"/>
      <c r="AGK13" s="236"/>
      <c r="AGL13" s="236"/>
      <c r="AGM13" s="236"/>
      <c r="AGN13" s="236"/>
      <c r="AGO13" s="236"/>
      <c r="AGP13" s="236"/>
      <c r="AGQ13" s="236"/>
      <c r="AGR13" s="236"/>
      <c r="AGS13" s="236"/>
      <c r="AGT13" s="236"/>
      <c r="AGU13" s="236"/>
      <c r="AGV13" s="236"/>
      <c r="AGW13" s="236"/>
      <c r="AGX13" s="236"/>
      <c r="AGY13" s="236"/>
      <c r="AGZ13" s="236"/>
      <c r="AHA13" s="236"/>
      <c r="AHB13" s="236"/>
      <c r="AHC13" s="236"/>
      <c r="AHD13" s="236"/>
      <c r="AHE13" s="236"/>
      <c r="AHF13" s="236"/>
      <c r="AHG13" s="236"/>
      <c r="AHH13" s="236"/>
      <c r="AHI13" s="236"/>
      <c r="AHJ13" s="236"/>
      <c r="AHK13" s="236"/>
      <c r="AHL13" s="236"/>
      <c r="AHM13" s="236"/>
      <c r="AHN13" s="236"/>
      <c r="AHO13" s="236"/>
      <c r="AHP13" s="236"/>
      <c r="AHQ13" s="236"/>
      <c r="AHR13" s="236"/>
      <c r="AHS13" s="236"/>
      <c r="AHT13" s="236"/>
      <c r="AHU13" s="236"/>
      <c r="AHV13" s="236"/>
      <c r="AHW13" s="236"/>
      <c r="AHX13" s="236"/>
      <c r="AHY13" s="236"/>
      <c r="AHZ13" s="236"/>
      <c r="AIA13" s="236"/>
      <c r="AIB13" s="236"/>
      <c r="AIC13" s="236"/>
      <c r="AID13" s="236"/>
      <c r="AIE13" s="236"/>
      <c r="AIF13" s="236"/>
      <c r="AIG13" s="236"/>
      <c r="AIH13" s="236"/>
      <c r="AII13" s="236"/>
      <c r="AIJ13" s="236"/>
      <c r="AIK13" s="236"/>
      <c r="AIL13" s="236"/>
      <c r="AIM13" s="236"/>
      <c r="AIN13" s="236"/>
      <c r="AIO13" s="236"/>
      <c r="AIP13" s="236"/>
      <c r="AIQ13" s="236"/>
      <c r="AIR13" s="236"/>
      <c r="AIS13" s="236"/>
      <c r="AIT13" s="236"/>
      <c r="AIU13" s="236"/>
      <c r="AIV13" s="236"/>
      <c r="AIW13" s="236"/>
      <c r="AIX13" s="236"/>
      <c r="AIY13" s="236"/>
      <c r="AIZ13" s="236"/>
      <c r="AJA13" s="236"/>
      <c r="AJB13" s="236"/>
      <c r="AJC13" s="236"/>
      <c r="AJD13" s="236"/>
      <c r="AJE13" s="236"/>
      <c r="AJF13" s="236"/>
      <c r="AJG13" s="236"/>
      <c r="AJH13" s="236"/>
      <c r="AJI13" s="236"/>
      <c r="AJJ13" s="236"/>
      <c r="AJK13" s="236"/>
      <c r="AJL13" s="236"/>
      <c r="AJM13" s="236"/>
      <c r="AJN13" s="236"/>
      <c r="AJO13" s="236"/>
      <c r="AJP13" s="236"/>
      <c r="AJQ13" s="236"/>
      <c r="AJR13" s="236"/>
      <c r="AJS13" s="236"/>
      <c r="AJT13" s="236"/>
      <c r="AJU13" s="236"/>
      <c r="AJV13" s="236"/>
      <c r="AJW13" s="236"/>
      <c r="AJX13" s="236"/>
      <c r="AJY13" s="236"/>
      <c r="AJZ13" s="236"/>
      <c r="AKA13" s="236"/>
      <c r="AKB13" s="236"/>
      <c r="AKC13" s="236"/>
      <c r="AKD13" s="236"/>
      <c r="AKE13" s="236"/>
      <c r="AKF13" s="236"/>
      <c r="AKG13" s="236"/>
      <c r="AKH13" s="236"/>
      <c r="AKI13" s="236"/>
      <c r="AKJ13" s="236"/>
      <c r="AKK13" s="236"/>
      <c r="AKL13" s="236"/>
      <c r="AKM13" s="236"/>
      <c r="AKN13" s="236"/>
      <c r="AKO13" s="236"/>
      <c r="AKP13" s="236"/>
      <c r="AKQ13" s="236"/>
      <c r="AKR13" s="236"/>
      <c r="AKS13" s="236"/>
      <c r="AKT13" s="236"/>
      <c r="AKU13" s="236"/>
      <c r="AKV13" s="236"/>
      <c r="AKW13" s="236"/>
      <c r="AKX13" s="236"/>
      <c r="AKY13" s="236"/>
      <c r="AKZ13" s="236"/>
      <c r="ALA13" s="236"/>
      <c r="ALB13" s="236"/>
      <c r="ALC13" s="236"/>
      <c r="ALD13" s="236"/>
      <c r="ALE13" s="236"/>
      <c r="ALF13" s="236"/>
      <c r="ALG13" s="236"/>
      <c r="ALH13" s="236"/>
      <c r="ALI13" s="236"/>
      <c r="ALJ13" s="236"/>
      <c r="ALK13" s="236"/>
      <c r="ALL13" s="236"/>
      <c r="ALM13" s="236"/>
      <c r="ALN13" s="236"/>
      <c r="ALO13" s="236"/>
      <c r="ALP13" s="236"/>
      <c r="ALQ13" s="236"/>
      <c r="ALR13" s="236"/>
      <c r="ALS13" s="236"/>
      <c r="ALT13" s="236"/>
      <c r="ALU13" s="236"/>
      <c r="ALV13" s="236"/>
      <c r="ALW13" s="236"/>
      <c r="ALX13" s="236"/>
      <c r="ALY13" s="236"/>
      <c r="ALZ13" s="236"/>
      <c r="AMA13" s="236"/>
      <c r="AMB13" s="236"/>
      <c r="AMC13" s="236"/>
      <c r="AMD13" s="236"/>
      <c r="AME13" s="236"/>
      <c r="AMF13" s="236"/>
      <c r="AMG13" s="236"/>
      <c r="AMH13" s="236"/>
      <c r="AMI13" s="236"/>
      <c r="AMJ13" s="236"/>
      <c r="AMK13" s="236"/>
      <c r="AML13" s="236"/>
      <c r="AMM13" s="236"/>
      <c r="AMN13" s="236"/>
      <c r="AMO13" s="236"/>
      <c r="AMP13" s="236"/>
      <c r="AMQ13" s="236"/>
      <c r="AMR13" s="236"/>
      <c r="AMS13" s="236"/>
      <c r="AMT13" s="236"/>
      <c r="AMU13" s="236"/>
      <c r="AMV13" s="236"/>
      <c r="AMW13" s="236"/>
      <c r="AMX13" s="236"/>
      <c r="AMY13" s="236"/>
      <c r="AMZ13" s="236"/>
      <c r="ANA13" s="236"/>
      <c r="ANB13" s="236"/>
      <c r="ANC13" s="236"/>
      <c r="AND13" s="236"/>
      <c r="ANE13" s="236"/>
      <c r="ANF13" s="236"/>
      <c r="ANG13" s="236"/>
      <c r="ANH13" s="236"/>
      <c r="ANI13" s="236"/>
      <c r="ANJ13" s="236"/>
      <c r="ANK13" s="236"/>
      <c r="ANL13" s="236"/>
      <c r="ANM13" s="236"/>
      <c r="ANN13" s="236"/>
      <c r="ANO13" s="236"/>
      <c r="ANP13" s="236"/>
      <c r="ANQ13" s="236"/>
      <c r="ANR13" s="236"/>
      <c r="ANS13" s="236"/>
      <c r="ANT13" s="236"/>
      <c r="ANU13" s="236"/>
      <c r="ANV13" s="236"/>
      <c r="ANW13" s="236"/>
      <c r="ANX13" s="236"/>
      <c r="ANY13" s="236"/>
      <c r="ANZ13" s="236"/>
      <c r="AOA13" s="236"/>
      <c r="AOB13" s="236"/>
      <c r="AOC13" s="236"/>
      <c r="AOD13" s="236"/>
      <c r="AOE13" s="236"/>
      <c r="AOF13" s="236"/>
      <c r="AOG13" s="236"/>
      <c r="AOH13" s="236"/>
      <c r="AOI13" s="236"/>
      <c r="AOJ13" s="236"/>
      <c r="AOK13" s="236"/>
      <c r="AOL13" s="236"/>
      <c r="AOM13" s="236"/>
      <c r="AON13" s="236"/>
      <c r="AOO13" s="236"/>
      <c r="AOP13" s="236"/>
      <c r="AOQ13" s="236"/>
      <c r="AOR13" s="236"/>
      <c r="AOS13" s="236"/>
      <c r="AOT13" s="236"/>
      <c r="AOU13" s="236"/>
      <c r="AOV13" s="236"/>
      <c r="AOW13" s="236"/>
      <c r="AOX13" s="236"/>
      <c r="AOY13" s="236"/>
      <c r="AOZ13" s="236"/>
      <c r="APA13" s="236"/>
      <c r="APB13" s="236"/>
      <c r="APC13" s="236"/>
      <c r="APD13" s="236"/>
      <c r="APE13" s="236"/>
      <c r="APF13" s="236"/>
      <c r="APG13" s="236"/>
      <c r="APH13" s="236"/>
      <c r="API13" s="236"/>
      <c r="APJ13" s="236"/>
      <c r="APK13" s="236"/>
      <c r="APL13" s="236"/>
      <c r="APM13" s="236"/>
      <c r="APN13" s="236"/>
      <c r="APO13" s="236"/>
      <c r="APP13" s="236"/>
      <c r="APQ13" s="236"/>
      <c r="APR13" s="236"/>
      <c r="APS13" s="236"/>
      <c r="APT13" s="236"/>
      <c r="APU13" s="236"/>
      <c r="APV13" s="236"/>
      <c r="APW13" s="236"/>
      <c r="APX13" s="236"/>
      <c r="APY13" s="236"/>
      <c r="APZ13" s="236"/>
      <c r="AQA13" s="236"/>
      <c r="AQB13" s="236"/>
      <c r="AQC13" s="236"/>
      <c r="AQD13" s="236"/>
      <c r="AQE13" s="236"/>
      <c r="AQF13" s="236"/>
      <c r="AQG13" s="236"/>
      <c r="AQH13" s="236"/>
      <c r="AQI13" s="236"/>
      <c r="AQJ13" s="236"/>
      <c r="AQK13" s="236"/>
      <c r="AQL13" s="236"/>
      <c r="AQM13" s="236"/>
      <c r="AQN13" s="236"/>
      <c r="AQO13" s="236"/>
      <c r="AQP13" s="236"/>
      <c r="AQQ13" s="236"/>
      <c r="AQR13" s="236"/>
      <c r="AQS13" s="236"/>
      <c r="AQT13" s="236"/>
      <c r="AQU13" s="236"/>
      <c r="AQV13" s="236"/>
      <c r="AQW13" s="236"/>
      <c r="AQX13" s="236"/>
      <c r="AQY13" s="236"/>
      <c r="AQZ13" s="236"/>
      <c r="ARA13" s="236"/>
      <c r="ARB13" s="236"/>
      <c r="ARC13" s="236"/>
      <c r="ARD13" s="236"/>
      <c r="ARE13" s="236"/>
      <c r="ARF13" s="236"/>
      <c r="ARG13" s="236"/>
      <c r="ARH13" s="236"/>
      <c r="ARI13" s="236"/>
      <c r="ARJ13" s="236"/>
      <c r="ARK13" s="236"/>
      <c r="ARL13" s="236"/>
      <c r="ARM13" s="236"/>
      <c r="ARN13" s="236"/>
      <c r="ARO13" s="236"/>
      <c r="ARP13" s="236"/>
      <c r="ARQ13" s="236"/>
      <c r="ARR13" s="236"/>
      <c r="ARS13" s="236"/>
      <c r="ART13" s="236"/>
      <c r="ARU13" s="236"/>
      <c r="ARV13" s="236"/>
      <c r="ARW13" s="236"/>
      <c r="ARX13" s="236"/>
      <c r="ARY13" s="236"/>
      <c r="ARZ13" s="236"/>
      <c r="ASA13" s="236"/>
      <c r="ASB13" s="236"/>
      <c r="ASC13" s="236"/>
      <c r="ASD13" s="236"/>
      <c r="ASE13" s="236"/>
      <c r="ASF13" s="236"/>
      <c r="ASG13" s="236"/>
      <c r="ASH13" s="236"/>
      <c r="ASI13" s="236"/>
      <c r="ASJ13" s="236"/>
      <c r="ASK13" s="236"/>
      <c r="ASL13" s="236"/>
      <c r="ASM13" s="236"/>
      <c r="ASN13" s="236"/>
      <c r="ASO13" s="236"/>
      <c r="ASP13" s="236"/>
      <c r="ASQ13" s="236"/>
      <c r="ASR13" s="236"/>
      <c r="ASS13" s="236"/>
      <c r="AST13" s="236"/>
      <c r="ASU13" s="236"/>
      <c r="ASV13" s="236"/>
      <c r="ASW13" s="236"/>
      <c r="ASX13" s="236"/>
      <c r="ASY13" s="236"/>
      <c r="ASZ13" s="236"/>
      <c r="ATA13" s="236"/>
      <c r="ATB13" s="236"/>
      <c r="ATC13" s="236"/>
      <c r="ATD13" s="236"/>
      <c r="ATE13" s="236"/>
      <c r="ATF13" s="236"/>
      <c r="ATG13" s="236"/>
      <c r="ATH13" s="236"/>
      <c r="ATI13" s="236"/>
      <c r="ATJ13" s="236"/>
      <c r="ATK13" s="236"/>
      <c r="ATL13" s="236"/>
      <c r="ATM13" s="236"/>
      <c r="ATN13" s="236"/>
      <c r="ATO13" s="236"/>
      <c r="ATP13" s="236"/>
      <c r="ATQ13" s="236"/>
      <c r="ATR13" s="236"/>
      <c r="ATS13" s="236"/>
      <c r="ATT13" s="236"/>
      <c r="ATU13" s="236"/>
      <c r="ATV13" s="236"/>
      <c r="ATW13" s="236"/>
      <c r="ATX13" s="236"/>
      <c r="ATY13" s="236"/>
      <c r="ATZ13" s="236"/>
      <c r="AUA13" s="236"/>
      <c r="AUB13" s="236"/>
      <c r="AUC13" s="236"/>
      <c r="AUD13" s="236"/>
      <c r="AUE13" s="236"/>
      <c r="AUF13" s="236"/>
      <c r="AUG13" s="236"/>
      <c r="AUH13" s="236"/>
      <c r="AUI13" s="236"/>
      <c r="AUJ13" s="236"/>
      <c r="AUK13" s="236"/>
      <c r="AUL13" s="236"/>
      <c r="AUM13" s="236"/>
      <c r="AUN13" s="236"/>
      <c r="AUO13" s="236"/>
      <c r="AUP13" s="236"/>
      <c r="AUQ13" s="236"/>
      <c r="AUR13" s="236"/>
      <c r="AUS13" s="236"/>
      <c r="AUT13" s="236"/>
      <c r="AUU13" s="236"/>
      <c r="AUV13" s="236"/>
      <c r="AUW13" s="236"/>
      <c r="AUX13" s="236"/>
      <c r="AUY13" s="236"/>
      <c r="AUZ13" s="236"/>
      <c r="AVA13" s="236"/>
      <c r="AVB13" s="236"/>
      <c r="AVC13" s="236"/>
      <c r="AVD13" s="236"/>
      <c r="AVE13" s="236"/>
      <c r="AVF13" s="236"/>
      <c r="AVG13" s="236"/>
      <c r="AVH13" s="236"/>
      <c r="AVI13" s="236"/>
      <c r="AVJ13" s="236"/>
      <c r="AVK13" s="236"/>
      <c r="AVL13" s="236"/>
      <c r="AVM13" s="236"/>
      <c r="AVN13" s="236"/>
      <c r="AVO13" s="236"/>
      <c r="AVP13" s="236"/>
      <c r="AVQ13" s="236"/>
      <c r="AVR13" s="236"/>
      <c r="AVS13" s="236"/>
      <c r="AVT13" s="236"/>
      <c r="AVU13" s="236"/>
      <c r="AVV13" s="236"/>
      <c r="AVW13" s="236"/>
      <c r="AVX13" s="236"/>
      <c r="AVY13" s="236"/>
      <c r="AVZ13" s="236"/>
      <c r="AWA13" s="236"/>
      <c r="AWB13" s="236"/>
      <c r="AWC13" s="236"/>
      <c r="AWD13" s="236"/>
      <c r="AWE13" s="236"/>
      <c r="AWF13" s="236"/>
      <c r="AWG13" s="236"/>
      <c r="AWH13" s="236"/>
      <c r="AWI13" s="236"/>
      <c r="AWJ13" s="236"/>
      <c r="AWK13" s="236"/>
      <c r="AWL13" s="236"/>
      <c r="AWM13" s="236"/>
      <c r="AWN13" s="236"/>
      <c r="AWO13" s="236"/>
      <c r="AWP13" s="236"/>
      <c r="AWQ13" s="236"/>
      <c r="AWR13" s="236"/>
      <c r="AWS13" s="236"/>
      <c r="AWT13" s="236"/>
      <c r="AWU13" s="236"/>
      <c r="AWV13" s="236"/>
      <c r="AWW13" s="236"/>
      <c r="AWX13" s="236"/>
      <c r="AWY13" s="236"/>
      <c r="AWZ13" s="236"/>
      <c r="AXA13" s="236"/>
      <c r="AXB13" s="236"/>
      <c r="AXC13" s="236"/>
      <c r="AXD13" s="236"/>
      <c r="AXE13" s="236"/>
      <c r="AXF13" s="236"/>
      <c r="AXG13" s="236"/>
      <c r="AXH13" s="236"/>
      <c r="AXI13" s="236"/>
      <c r="AXJ13" s="236"/>
      <c r="AXK13" s="236"/>
      <c r="AXL13" s="236"/>
      <c r="AXM13" s="236"/>
      <c r="AXN13" s="236"/>
      <c r="AXO13" s="236"/>
      <c r="AXP13" s="236"/>
      <c r="AXQ13" s="236"/>
      <c r="AXR13" s="236"/>
      <c r="AXS13" s="236"/>
      <c r="AXT13" s="236"/>
      <c r="AXU13" s="236"/>
      <c r="AXV13" s="236"/>
      <c r="AXW13" s="236"/>
      <c r="AXX13" s="236"/>
      <c r="AXY13" s="236"/>
      <c r="AXZ13" s="236"/>
      <c r="AYA13" s="236"/>
      <c r="AYB13" s="236"/>
      <c r="AYC13" s="236"/>
      <c r="AYD13" s="236"/>
      <c r="AYE13" s="236"/>
      <c r="AYF13" s="236"/>
      <c r="AYG13" s="236"/>
      <c r="AYH13" s="236"/>
      <c r="AYI13" s="236"/>
      <c r="AYJ13" s="236"/>
      <c r="AYK13" s="236"/>
      <c r="AYL13" s="236"/>
      <c r="AYM13" s="236"/>
      <c r="AYN13" s="236"/>
      <c r="AYO13" s="236"/>
      <c r="AYP13" s="236"/>
      <c r="AYQ13" s="236"/>
      <c r="AYR13" s="236"/>
      <c r="AYS13" s="236"/>
      <c r="AYT13" s="236"/>
      <c r="AYU13" s="236"/>
      <c r="AYV13" s="236"/>
      <c r="AYW13" s="236"/>
      <c r="AYX13" s="236"/>
      <c r="AYY13" s="236"/>
      <c r="AYZ13" s="236"/>
      <c r="AZA13" s="236"/>
      <c r="AZB13" s="236"/>
      <c r="AZC13" s="236"/>
      <c r="AZD13" s="236"/>
      <c r="AZE13" s="236"/>
      <c r="AZF13" s="236"/>
      <c r="AZG13" s="236"/>
      <c r="AZH13" s="236"/>
      <c r="AZI13" s="236"/>
      <c r="AZJ13" s="236"/>
      <c r="AZK13" s="236"/>
      <c r="AZL13" s="236"/>
      <c r="AZM13" s="236"/>
      <c r="AZN13" s="236"/>
      <c r="AZO13" s="236"/>
      <c r="AZP13" s="236"/>
      <c r="AZQ13" s="236"/>
      <c r="AZR13" s="236"/>
      <c r="AZS13" s="236"/>
      <c r="AZT13" s="236"/>
      <c r="AZU13" s="236"/>
      <c r="AZV13" s="236"/>
      <c r="AZW13" s="236"/>
      <c r="AZX13" s="236"/>
      <c r="AZY13" s="236"/>
      <c r="AZZ13" s="236"/>
      <c r="BAA13" s="236"/>
      <c r="BAB13" s="236"/>
      <c r="BAC13" s="236"/>
      <c r="BAD13" s="236"/>
      <c r="BAE13" s="236"/>
      <c r="BAF13" s="236"/>
      <c r="BAG13" s="236"/>
      <c r="BAH13" s="236"/>
      <c r="BAI13" s="236"/>
      <c r="BAJ13" s="236"/>
      <c r="BAK13" s="236"/>
      <c r="BAL13" s="236"/>
      <c r="BAM13" s="236"/>
      <c r="BAN13" s="236"/>
      <c r="BAO13" s="236"/>
      <c r="BAP13" s="236"/>
      <c r="BAQ13" s="236"/>
      <c r="BAR13" s="236"/>
      <c r="BAS13" s="236"/>
      <c r="BAT13" s="236"/>
      <c r="BAU13" s="236"/>
      <c r="BAV13" s="236"/>
      <c r="BAW13" s="236"/>
      <c r="BAX13" s="236"/>
      <c r="BAY13" s="236"/>
      <c r="BAZ13" s="236"/>
      <c r="BBA13" s="236"/>
      <c r="BBB13" s="236"/>
      <c r="BBC13" s="236"/>
      <c r="BBD13" s="236"/>
      <c r="BBE13" s="236"/>
      <c r="BBF13" s="236"/>
      <c r="BBG13" s="236"/>
      <c r="BBH13" s="236"/>
      <c r="BBI13" s="236"/>
      <c r="BBJ13" s="236"/>
      <c r="BBK13" s="236"/>
      <c r="BBL13" s="236"/>
      <c r="BBM13" s="236"/>
      <c r="BBN13" s="236"/>
      <c r="BBO13" s="236"/>
      <c r="BBP13" s="236"/>
      <c r="BBQ13" s="236"/>
      <c r="BBR13" s="236"/>
      <c r="BBS13" s="236"/>
      <c r="BBT13" s="236"/>
      <c r="BBU13" s="236"/>
      <c r="BBV13" s="236"/>
      <c r="BBW13" s="236"/>
      <c r="BBX13" s="236"/>
      <c r="BBY13" s="236"/>
      <c r="BBZ13" s="236"/>
      <c r="BCA13" s="236"/>
      <c r="BCB13" s="236"/>
      <c r="BCC13" s="236"/>
      <c r="BCD13" s="236"/>
      <c r="BCE13" s="236"/>
      <c r="BCF13" s="236"/>
      <c r="BCG13" s="236"/>
      <c r="BCH13" s="236"/>
      <c r="BCI13" s="236"/>
      <c r="BCJ13" s="236"/>
      <c r="BCK13" s="236"/>
      <c r="BCL13" s="236"/>
      <c r="BCM13" s="236"/>
      <c r="BCN13" s="236"/>
      <c r="BCO13" s="236"/>
      <c r="BCP13" s="236"/>
      <c r="BCQ13" s="236"/>
      <c r="BCR13" s="236"/>
      <c r="BCS13" s="236"/>
      <c r="BCT13" s="236"/>
      <c r="BCU13" s="236"/>
      <c r="BCV13" s="236"/>
      <c r="BCW13" s="236"/>
      <c r="BCX13" s="236"/>
      <c r="BCY13" s="236"/>
      <c r="BCZ13" s="236"/>
      <c r="BDA13" s="236"/>
      <c r="BDB13" s="236"/>
      <c r="BDC13" s="236"/>
      <c r="BDD13" s="236"/>
      <c r="BDE13" s="236"/>
      <c r="BDF13" s="236"/>
      <c r="BDG13" s="236"/>
      <c r="BDH13" s="236"/>
      <c r="BDI13" s="236"/>
      <c r="BDJ13" s="236"/>
      <c r="BDK13" s="236"/>
      <c r="BDL13" s="236"/>
      <c r="BDM13" s="236"/>
      <c r="BDN13" s="236"/>
      <c r="BDO13" s="236"/>
      <c r="BDP13" s="236"/>
      <c r="BDQ13" s="236"/>
      <c r="BDR13" s="236"/>
      <c r="BDS13" s="236"/>
      <c r="BDT13" s="236"/>
      <c r="BDU13" s="236"/>
      <c r="BDV13" s="236"/>
      <c r="BDW13" s="236"/>
      <c r="BDX13" s="236"/>
      <c r="BDY13" s="236"/>
      <c r="BDZ13" s="236"/>
      <c r="BEA13" s="236"/>
      <c r="BEB13" s="236"/>
      <c r="BEC13" s="236"/>
      <c r="BED13" s="236"/>
      <c r="BEE13" s="236"/>
      <c r="BEF13" s="236"/>
      <c r="BEG13" s="236"/>
      <c r="BEH13" s="236"/>
      <c r="BEI13" s="236"/>
      <c r="BEJ13" s="236"/>
      <c r="BEK13" s="236"/>
      <c r="BEL13" s="236"/>
      <c r="BEM13" s="236"/>
      <c r="BEN13" s="236"/>
      <c r="BEO13" s="236"/>
      <c r="BEP13" s="236"/>
      <c r="BEQ13" s="236"/>
      <c r="BER13" s="236"/>
      <c r="BES13" s="236"/>
      <c r="BET13" s="236"/>
      <c r="BEU13" s="236"/>
      <c r="BEV13" s="236"/>
      <c r="BEW13" s="236"/>
      <c r="BEX13" s="236"/>
      <c r="BEY13" s="236"/>
      <c r="BEZ13" s="236"/>
      <c r="BFA13" s="236"/>
      <c r="BFB13" s="236"/>
      <c r="BFC13" s="236"/>
      <c r="BFD13" s="236"/>
      <c r="BFE13" s="236"/>
      <c r="BFF13" s="236"/>
      <c r="BFG13" s="236"/>
      <c r="BFH13" s="236"/>
      <c r="BFI13" s="236"/>
      <c r="BFJ13" s="236"/>
      <c r="BFK13" s="236"/>
      <c r="BFL13" s="236"/>
      <c r="BFM13" s="236"/>
      <c r="BFN13" s="236"/>
      <c r="BFO13" s="236"/>
      <c r="BFP13" s="236"/>
      <c r="BFQ13" s="236"/>
      <c r="BFR13" s="236"/>
      <c r="BFS13" s="236"/>
      <c r="BFT13" s="236"/>
      <c r="BFU13" s="236"/>
      <c r="BFV13" s="236"/>
      <c r="BFW13" s="236"/>
      <c r="BFX13" s="236"/>
      <c r="BFY13" s="236"/>
      <c r="BFZ13" s="236"/>
      <c r="BGA13" s="236"/>
      <c r="BGB13" s="236"/>
      <c r="BGC13" s="236"/>
      <c r="BGD13" s="236"/>
      <c r="BGE13" s="236"/>
      <c r="BGF13" s="236"/>
      <c r="BGG13" s="236"/>
      <c r="BGH13" s="236"/>
      <c r="BGI13" s="236"/>
      <c r="BGJ13" s="236"/>
      <c r="BGK13" s="236"/>
      <c r="BGL13" s="236"/>
      <c r="BGM13" s="236"/>
      <c r="BGN13" s="236"/>
      <c r="BGO13" s="236"/>
      <c r="BGP13" s="236"/>
      <c r="BGQ13" s="236"/>
      <c r="BGR13" s="236"/>
      <c r="BGS13" s="236"/>
      <c r="BGT13" s="236"/>
      <c r="BGU13" s="236"/>
      <c r="BGV13" s="236"/>
      <c r="BGW13" s="236"/>
      <c r="BGX13" s="236"/>
      <c r="BGY13" s="236"/>
      <c r="BGZ13" s="236"/>
      <c r="BHA13" s="236"/>
      <c r="BHB13" s="236"/>
      <c r="BHC13" s="236"/>
      <c r="BHD13" s="236"/>
      <c r="BHE13" s="236"/>
      <c r="BHF13" s="236"/>
      <c r="BHG13" s="236"/>
      <c r="BHH13" s="236"/>
      <c r="BHI13" s="236"/>
      <c r="BHJ13" s="236"/>
      <c r="BHK13" s="236"/>
      <c r="BHL13" s="236"/>
      <c r="BHM13" s="236"/>
      <c r="BHN13" s="236"/>
      <c r="BHO13" s="236"/>
      <c r="BHP13" s="236"/>
      <c r="BHQ13" s="236"/>
      <c r="BHR13" s="236"/>
      <c r="BHS13" s="236"/>
      <c r="BHT13" s="236"/>
      <c r="BHU13" s="236"/>
      <c r="BHV13" s="236"/>
      <c r="BHW13" s="236"/>
      <c r="BHX13" s="236"/>
      <c r="BHY13" s="236"/>
      <c r="BHZ13" s="236"/>
      <c r="BIA13" s="236"/>
      <c r="BIB13" s="236"/>
      <c r="BIC13" s="236"/>
      <c r="BID13" s="236"/>
      <c r="BIE13" s="236"/>
      <c r="BIF13" s="236"/>
      <c r="BIG13" s="236"/>
      <c r="BIH13" s="236"/>
      <c r="BII13" s="236"/>
      <c r="BIJ13" s="236"/>
      <c r="BIK13" s="236"/>
      <c r="BIL13" s="236"/>
      <c r="BIM13" s="236"/>
      <c r="BIN13" s="236"/>
      <c r="BIO13" s="236"/>
      <c r="BIP13" s="236"/>
      <c r="BIQ13" s="236"/>
      <c r="BIR13" s="236"/>
      <c r="BIS13" s="236"/>
      <c r="BIT13" s="236"/>
      <c r="BIU13" s="236"/>
      <c r="BIV13" s="236"/>
      <c r="BIW13" s="236"/>
      <c r="BIX13" s="236"/>
      <c r="BIY13" s="236"/>
      <c r="BIZ13" s="236"/>
      <c r="BJA13" s="236"/>
      <c r="BJB13" s="236"/>
      <c r="BJC13" s="236"/>
      <c r="BJD13" s="236"/>
      <c r="BJE13" s="236"/>
      <c r="BJF13" s="236"/>
      <c r="BJG13" s="236"/>
      <c r="BJH13" s="236"/>
      <c r="BJI13" s="236"/>
      <c r="BJJ13" s="236"/>
      <c r="BJK13" s="236"/>
      <c r="BJL13" s="236"/>
      <c r="BJM13" s="236"/>
      <c r="BJN13" s="236"/>
      <c r="BJO13" s="236"/>
      <c r="BJP13" s="236"/>
      <c r="BJQ13" s="236"/>
      <c r="BJR13" s="236"/>
      <c r="BJS13" s="236"/>
      <c r="BJT13" s="236"/>
      <c r="BJU13" s="236"/>
      <c r="BJV13" s="236"/>
      <c r="BJW13" s="236"/>
      <c r="BJX13" s="236"/>
      <c r="BJY13" s="236"/>
      <c r="BJZ13" s="236"/>
      <c r="BKA13" s="236"/>
      <c r="BKB13" s="236"/>
      <c r="BKC13" s="236"/>
      <c r="BKD13" s="236"/>
      <c r="BKE13" s="236"/>
      <c r="BKF13" s="236"/>
      <c r="BKG13" s="236"/>
      <c r="BKH13" s="236"/>
      <c r="BKI13" s="236"/>
      <c r="BKJ13" s="236"/>
      <c r="BKK13" s="236"/>
      <c r="BKL13" s="236"/>
      <c r="BKM13" s="236"/>
      <c r="BKN13" s="236"/>
      <c r="BKO13" s="236"/>
      <c r="BKP13" s="236"/>
      <c r="BKQ13" s="236"/>
      <c r="BKR13" s="236"/>
      <c r="BKS13" s="236"/>
      <c r="BKT13" s="236"/>
      <c r="BKU13" s="236"/>
      <c r="BKV13" s="236"/>
      <c r="BKW13" s="236"/>
      <c r="BKX13" s="236"/>
      <c r="BKY13" s="236"/>
      <c r="BKZ13" s="236"/>
      <c r="BLA13" s="236"/>
      <c r="BLB13" s="236"/>
      <c r="BLC13" s="236"/>
      <c r="BLD13" s="236"/>
      <c r="BLE13" s="236"/>
      <c r="BLF13" s="236"/>
      <c r="BLG13" s="236"/>
      <c r="BLH13" s="236"/>
      <c r="BLI13" s="236"/>
      <c r="BLJ13" s="236"/>
      <c r="BLK13" s="236"/>
      <c r="BLL13" s="236"/>
      <c r="BLM13" s="236"/>
      <c r="BLN13" s="236"/>
      <c r="BLO13" s="236"/>
      <c r="BLP13" s="236"/>
      <c r="BLQ13" s="236"/>
      <c r="BLR13" s="236"/>
      <c r="BLS13" s="236"/>
      <c r="BLT13" s="236"/>
      <c r="BLU13" s="236"/>
      <c r="BLV13" s="236"/>
      <c r="BLW13" s="236"/>
      <c r="BLX13" s="236"/>
      <c r="BLY13" s="236"/>
      <c r="BLZ13" s="236"/>
      <c r="BMA13" s="236"/>
      <c r="BMB13" s="236"/>
      <c r="BMC13" s="236"/>
      <c r="BMD13" s="236"/>
      <c r="BME13" s="236"/>
      <c r="BMF13" s="236"/>
      <c r="BMG13" s="236"/>
      <c r="BMH13" s="236"/>
      <c r="BMI13" s="236"/>
      <c r="BMJ13" s="236"/>
      <c r="BMK13" s="236"/>
      <c r="BML13" s="236"/>
      <c r="BMM13" s="236"/>
      <c r="BMN13" s="236"/>
      <c r="BMO13" s="236"/>
      <c r="BMP13" s="236"/>
      <c r="BMQ13" s="236"/>
      <c r="BMR13" s="236"/>
      <c r="BMS13" s="236"/>
      <c r="BMT13" s="236"/>
      <c r="BMU13" s="236"/>
      <c r="BMV13" s="236"/>
      <c r="BMW13" s="236"/>
      <c r="BMX13" s="236"/>
      <c r="BMY13" s="236"/>
      <c r="BMZ13" s="236"/>
      <c r="BNA13" s="236"/>
      <c r="BNB13" s="236"/>
      <c r="BNC13" s="236"/>
      <c r="BND13" s="236"/>
      <c r="BNE13" s="236"/>
      <c r="BNF13" s="236"/>
      <c r="BNG13" s="236"/>
      <c r="BNH13" s="236"/>
      <c r="BNI13" s="236"/>
      <c r="BNJ13" s="236"/>
      <c r="BNK13" s="236"/>
      <c r="BNL13" s="236"/>
      <c r="BNM13" s="236"/>
      <c r="BNN13" s="236"/>
      <c r="BNO13" s="236"/>
      <c r="BNP13" s="236"/>
      <c r="BNQ13" s="236"/>
      <c r="BNR13" s="236"/>
      <c r="BNS13" s="236"/>
      <c r="BNT13" s="236"/>
      <c r="BNU13" s="236"/>
      <c r="BNV13" s="236"/>
      <c r="BNW13" s="236"/>
      <c r="BNX13" s="236"/>
      <c r="BNY13" s="236"/>
      <c r="BNZ13" s="236"/>
      <c r="BOA13" s="236"/>
      <c r="BOB13" s="236"/>
      <c r="BOC13" s="236"/>
      <c r="BOD13" s="236"/>
      <c r="BOE13" s="236"/>
      <c r="BOF13" s="236"/>
      <c r="BOG13" s="236"/>
      <c r="BOH13" s="236"/>
      <c r="BOI13" s="236"/>
      <c r="BOJ13" s="236"/>
      <c r="BOK13" s="236"/>
      <c r="BOL13" s="236"/>
      <c r="BOM13" s="236"/>
      <c r="BON13" s="236"/>
      <c r="BOO13" s="236"/>
      <c r="BOP13" s="236"/>
      <c r="BOQ13" s="236"/>
      <c r="BOR13" s="236"/>
      <c r="BOS13" s="236"/>
      <c r="BOT13" s="236"/>
      <c r="BOU13" s="236"/>
      <c r="BOV13" s="236"/>
      <c r="BOW13" s="236"/>
      <c r="BOX13" s="236"/>
      <c r="BOY13" s="236"/>
      <c r="BOZ13" s="236"/>
      <c r="BPA13" s="236"/>
      <c r="BPB13" s="236"/>
      <c r="BPC13" s="236"/>
      <c r="BPD13" s="236"/>
      <c r="BPE13" s="236"/>
      <c r="BPF13" s="236"/>
      <c r="BPG13" s="236"/>
      <c r="BPH13" s="236"/>
      <c r="BPI13" s="236"/>
      <c r="BPJ13" s="236"/>
      <c r="BPK13" s="236"/>
      <c r="BPL13" s="236"/>
      <c r="BPM13" s="236"/>
      <c r="BPN13" s="236"/>
      <c r="BPO13" s="236"/>
      <c r="BPP13" s="236"/>
      <c r="BPQ13" s="236"/>
      <c r="BPR13" s="236"/>
      <c r="BPS13" s="236"/>
      <c r="BPT13" s="236"/>
      <c r="BPU13" s="236"/>
      <c r="BPV13" s="236"/>
      <c r="BPW13" s="236"/>
      <c r="BPX13" s="236"/>
      <c r="BPY13" s="236"/>
      <c r="BPZ13" s="236"/>
      <c r="BQA13" s="236"/>
      <c r="BQB13" s="236"/>
      <c r="BQC13" s="236"/>
      <c r="BQD13" s="236"/>
      <c r="BQE13" s="236"/>
      <c r="BQF13" s="236"/>
      <c r="BQG13" s="236"/>
      <c r="BQH13" s="236"/>
      <c r="BQI13" s="236"/>
      <c r="BQJ13" s="236"/>
      <c r="BQK13" s="236"/>
      <c r="BQL13" s="236"/>
      <c r="BQM13" s="236"/>
      <c r="BQN13" s="236"/>
      <c r="BQO13" s="236"/>
      <c r="BQP13" s="236"/>
      <c r="BQQ13" s="236"/>
      <c r="BQR13" s="236"/>
      <c r="BQS13" s="236"/>
      <c r="BQT13" s="236"/>
      <c r="BQU13" s="236"/>
      <c r="BQV13" s="236"/>
      <c r="BQW13" s="236"/>
      <c r="BQX13" s="236"/>
      <c r="BQY13" s="236"/>
      <c r="BQZ13" s="236"/>
      <c r="BRA13" s="236"/>
      <c r="BRB13" s="236"/>
      <c r="BRC13" s="236"/>
      <c r="BRD13" s="236"/>
      <c r="BRE13" s="236"/>
      <c r="BRF13" s="236"/>
      <c r="BRG13" s="236"/>
      <c r="BRH13" s="236"/>
      <c r="BRI13" s="236"/>
      <c r="BRJ13" s="236"/>
      <c r="BRK13" s="236"/>
      <c r="BRL13" s="236"/>
      <c r="BRM13" s="236"/>
      <c r="BRN13" s="236"/>
      <c r="BRO13" s="236"/>
      <c r="BRP13" s="236"/>
      <c r="BRQ13" s="236"/>
      <c r="BRR13" s="236"/>
      <c r="BRS13" s="236"/>
      <c r="BRT13" s="236"/>
      <c r="BRU13" s="236"/>
      <c r="BRV13" s="236"/>
      <c r="BRW13" s="236"/>
      <c r="BRX13" s="236"/>
      <c r="BRY13" s="236"/>
      <c r="BRZ13" s="236"/>
      <c r="BSA13" s="236"/>
      <c r="BSB13" s="236"/>
      <c r="BSC13" s="236"/>
      <c r="BSD13" s="236"/>
      <c r="BSE13" s="236"/>
      <c r="BSF13" s="236"/>
      <c r="BSG13" s="236"/>
      <c r="BSH13" s="236"/>
      <c r="BSI13" s="236"/>
      <c r="BSJ13" s="236"/>
      <c r="BSK13" s="236"/>
      <c r="BSL13" s="236"/>
      <c r="BSM13" s="236"/>
      <c r="BSN13" s="236"/>
      <c r="BSO13" s="236"/>
      <c r="BSP13" s="236"/>
      <c r="BSQ13" s="236"/>
      <c r="BSR13" s="236"/>
      <c r="BSS13" s="236"/>
      <c r="BST13" s="236"/>
      <c r="BSU13" s="236"/>
      <c r="BSV13" s="236"/>
      <c r="BSW13" s="236"/>
      <c r="BSX13" s="236"/>
      <c r="BSY13" s="236"/>
      <c r="BSZ13" s="236"/>
      <c r="BTA13" s="236"/>
      <c r="BTB13" s="236"/>
      <c r="BTC13" s="236"/>
      <c r="BTD13" s="236"/>
      <c r="BTE13" s="236"/>
      <c r="BTF13" s="236"/>
      <c r="BTG13" s="236"/>
      <c r="BTH13" s="236"/>
      <c r="BTI13" s="236"/>
      <c r="BTJ13" s="236"/>
      <c r="BTK13" s="236"/>
      <c r="BTL13" s="236"/>
      <c r="BTM13" s="236"/>
      <c r="BTN13" s="236"/>
      <c r="BTO13" s="236"/>
      <c r="BTP13" s="236"/>
      <c r="BTQ13" s="236"/>
      <c r="BTR13" s="236"/>
      <c r="BTS13" s="236"/>
      <c r="BTT13" s="236"/>
      <c r="BTU13" s="236"/>
      <c r="BTV13" s="236"/>
      <c r="BTW13" s="236"/>
      <c r="BTX13" s="236"/>
      <c r="BTY13" s="236"/>
      <c r="BTZ13" s="236"/>
      <c r="BUA13" s="236"/>
      <c r="BUB13" s="236"/>
      <c r="BUC13" s="236"/>
      <c r="BUD13" s="236"/>
      <c r="BUE13" s="236"/>
      <c r="BUF13" s="236"/>
      <c r="BUG13" s="236"/>
      <c r="BUH13" s="236"/>
      <c r="BUI13" s="236"/>
      <c r="BUJ13" s="236"/>
      <c r="BUK13" s="236"/>
      <c r="BUL13" s="236"/>
      <c r="BUM13" s="236"/>
      <c r="BUN13" s="236"/>
      <c r="BUO13" s="236"/>
      <c r="BUP13" s="236"/>
      <c r="BUQ13" s="236"/>
      <c r="BUR13" s="236"/>
      <c r="BUS13" s="236"/>
      <c r="BUT13" s="236"/>
      <c r="BUU13" s="236"/>
      <c r="BUV13" s="236"/>
      <c r="BUW13" s="236"/>
      <c r="BUX13" s="236"/>
      <c r="BUY13" s="236"/>
      <c r="BUZ13" s="236"/>
      <c r="BVA13" s="236"/>
      <c r="BVB13" s="236"/>
      <c r="BVC13" s="236"/>
      <c r="BVD13" s="236"/>
      <c r="BVE13" s="236"/>
      <c r="BVF13" s="236"/>
      <c r="BVG13" s="236"/>
      <c r="BVH13" s="236"/>
      <c r="BVI13" s="236"/>
      <c r="BVJ13" s="236"/>
      <c r="BVK13" s="236"/>
      <c r="BVL13" s="236"/>
      <c r="BVM13" s="236"/>
      <c r="BVN13" s="236"/>
      <c r="BVO13" s="236"/>
      <c r="BVP13" s="236"/>
      <c r="BVQ13" s="236"/>
      <c r="BVR13" s="236"/>
      <c r="BVS13" s="236"/>
      <c r="BVT13" s="236"/>
      <c r="BVU13" s="236"/>
      <c r="BVV13" s="236"/>
      <c r="BVW13" s="236"/>
      <c r="BVX13" s="236"/>
      <c r="BVY13" s="236"/>
      <c r="BVZ13" s="236"/>
      <c r="BWA13" s="236"/>
      <c r="BWB13" s="236"/>
      <c r="BWC13" s="236"/>
      <c r="BWD13" s="236"/>
      <c r="BWE13" s="236"/>
      <c r="BWF13" s="236"/>
      <c r="BWG13" s="236"/>
      <c r="BWH13" s="236"/>
      <c r="BWI13" s="236"/>
      <c r="BWJ13" s="236"/>
      <c r="BWK13" s="236"/>
      <c r="BWL13" s="236"/>
      <c r="BWM13" s="236"/>
      <c r="BWN13" s="236"/>
      <c r="BWO13" s="236"/>
      <c r="BWP13" s="236"/>
      <c r="BWQ13" s="236"/>
      <c r="BWR13" s="236"/>
      <c r="BWS13" s="236"/>
      <c r="BWT13" s="236"/>
      <c r="BWU13" s="236"/>
      <c r="BWV13" s="236"/>
      <c r="BWW13" s="236"/>
      <c r="BWX13" s="236"/>
      <c r="BWY13" s="236"/>
      <c r="BWZ13" s="236"/>
      <c r="BXA13" s="236"/>
      <c r="BXB13" s="236"/>
      <c r="BXC13" s="236"/>
      <c r="BXD13" s="236"/>
      <c r="BXE13" s="236"/>
      <c r="BXF13" s="236"/>
      <c r="BXG13" s="236"/>
      <c r="BXH13" s="236"/>
      <c r="BXI13" s="236"/>
      <c r="BXJ13" s="236"/>
      <c r="BXK13" s="236"/>
      <c r="BXL13" s="236"/>
      <c r="BXM13" s="236"/>
      <c r="BXN13" s="236"/>
      <c r="BXO13" s="236"/>
      <c r="BXP13" s="236"/>
      <c r="BXQ13" s="236"/>
      <c r="BXR13" s="236"/>
      <c r="BXS13" s="236"/>
      <c r="BXT13" s="236"/>
      <c r="BXU13" s="236"/>
      <c r="BXV13" s="236"/>
      <c r="BXW13" s="236"/>
      <c r="BXX13" s="236"/>
      <c r="BXY13" s="236"/>
      <c r="BXZ13" s="236"/>
      <c r="BYA13" s="236"/>
      <c r="BYB13" s="236"/>
      <c r="BYC13" s="236"/>
      <c r="BYD13" s="236"/>
      <c r="BYE13" s="236"/>
      <c r="BYF13" s="236"/>
      <c r="BYG13" s="236"/>
      <c r="BYH13" s="236"/>
      <c r="BYI13" s="236"/>
      <c r="BYJ13" s="236"/>
      <c r="BYK13" s="236"/>
      <c r="BYL13" s="236"/>
      <c r="BYM13" s="236"/>
      <c r="BYN13" s="236"/>
      <c r="BYO13" s="236"/>
      <c r="BYP13" s="236"/>
      <c r="BYQ13" s="236"/>
      <c r="BYR13" s="236"/>
      <c r="BYS13" s="236"/>
      <c r="BYT13" s="236"/>
      <c r="BYU13" s="236"/>
      <c r="BYV13" s="236"/>
      <c r="BYW13" s="236"/>
      <c r="BYX13" s="236"/>
      <c r="BYY13" s="236"/>
      <c r="BYZ13" s="236"/>
      <c r="BZA13" s="236"/>
      <c r="BZB13" s="236"/>
      <c r="BZC13" s="236"/>
      <c r="BZD13" s="236"/>
      <c r="BZE13" s="236"/>
      <c r="BZF13" s="236"/>
      <c r="BZG13" s="236"/>
      <c r="BZH13" s="236"/>
      <c r="BZI13" s="236"/>
      <c r="BZJ13" s="236"/>
      <c r="BZK13" s="236"/>
      <c r="BZL13" s="236"/>
      <c r="BZM13" s="236"/>
      <c r="BZN13" s="236"/>
      <c r="BZO13" s="236"/>
      <c r="BZP13" s="236"/>
      <c r="BZQ13" s="236"/>
      <c r="BZR13" s="236"/>
      <c r="BZS13" s="236"/>
      <c r="BZT13" s="236"/>
      <c r="BZU13" s="236"/>
      <c r="BZV13" s="236"/>
      <c r="BZW13" s="236"/>
      <c r="BZX13" s="236"/>
      <c r="BZY13" s="236"/>
      <c r="BZZ13" s="236"/>
      <c r="CAA13" s="236"/>
      <c r="CAB13" s="236"/>
      <c r="CAC13" s="236"/>
      <c r="CAD13" s="236"/>
      <c r="CAE13" s="236"/>
      <c r="CAF13" s="236"/>
      <c r="CAG13" s="236"/>
      <c r="CAH13" s="236"/>
      <c r="CAI13" s="236"/>
      <c r="CAJ13" s="236"/>
      <c r="CAK13" s="236"/>
      <c r="CAL13" s="236"/>
      <c r="CAM13" s="236"/>
      <c r="CAN13" s="236"/>
      <c r="CAO13" s="236"/>
      <c r="CAP13" s="236"/>
      <c r="CAQ13" s="236"/>
      <c r="CAR13" s="236"/>
      <c r="CAS13" s="236"/>
      <c r="CAT13" s="236"/>
      <c r="CAU13" s="236"/>
      <c r="CAV13" s="236"/>
      <c r="CAW13" s="236"/>
      <c r="CAX13" s="236"/>
      <c r="CAY13" s="236"/>
      <c r="CAZ13" s="236"/>
      <c r="CBA13" s="236"/>
      <c r="CBB13" s="236"/>
      <c r="CBC13" s="236"/>
      <c r="CBD13" s="236"/>
      <c r="CBE13" s="236"/>
      <c r="CBF13" s="236"/>
      <c r="CBG13" s="236"/>
      <c r="CBH13" s="236"/>
      <c r="CBI13" s="236"/>
      <c r="CBJ13" s="236"/>
      <c r="CBK13" s="236"/>
      <c r="CBL13" s="236"/>
      <c r="CBM13" s="236"/>
      <c r="CBN13" s="236"/>
      <c r="CBO13" s="236"/>
      <c r="CBP13" s="236"/>
      <c r="CBQ13" s="236"/>
      <c r="CBR13" s="236"/>
      <c r="CBS13" s="236"/>
      <c r="CBT13" s="236"/>
      <c r="CBU13" s="236"/>
      <c r="CBV13" s="236"/>
      <c r="CBW13" s="236"/>
      <c r="CBX13" s="236"/>
      <c r="CBY13" s="236"/>
      <c r="CBZ13" s="236"/>
      <c r="CCA13" s="236"/>
      <c r="CCB13" s="236"/>
      <c r="CCC13" s="236"/>
      <c r="CCD13" s="236"/>
      <c r="CCE13" s="236"/>
      <c r="CCF13" s="236"/>
      <c r="CCG13" s="236"/>
      <c r="CCH13" s="236"/>
      <c r="CCI13" s="236"/>
      <c r="CCJ13" s="236"/>
      <c r="CCK13" s="236"/>
      <c r="CCL13" s="236"/>
      <c r="CCM13" s="236"/>
      <c r="CCN13" s="236"/>
      <c r="CCO13" s="236"/>
      <c r="CCP13" s="236"/>
      <c r="CCQ13" s="236"/>
      <c r="CCR13" s="236"/>
      <c r="CCS13" s="236"/>
      <c r="CCT13" s="236"/>
      <c r="CCU13" s="236"/>
      <c r="CCV13" s="236"/>
      <c r="CCW13" s="236"/>
      <c r="CCX13" s="236"/>
      <c r="CCY13" s="236"/>
      <c r="CCZ13" s="236"/>
      <c r="CDA13" s="236"/>
      <c r="CDB13" s="236"/>
      <c r="CDC13" s="236"/>
      <c r="CDD13" s="236"/>
      <c r="CDE13" s="236"/>
      <c r="CDF13" s="236"/>
      <c r="CDG13" s="236"/>
      <c r="CDH13" s="236"/>
      <c r="CDI13" s="236"/>
      <c r="CDJ13" s="236"/>
      <c r="CDK13" s="236"/>
      <c r="CDL13" s="236"/>
      <c r="CDM13" s="236"/>
      <c r="CDN13" s="236"/>
      <c r="CDO13" s="236"/>
      <c r="CDP13" s="236"/>
      <c r="CDQ13" s="236"/>
      <c r="CDR13" s="236"/>
      <c r="CDS13" s="236"/>
      <c r="CDT13" s="236"/>
      <c r="CDU13" s="236"/>
      <c r="CDV13" s="236"/>
      <c r="CDW13" s="236"/>
      <c r="CDX13" s="236"/>
      <c r="CDY13" s="236"/>
      <c r="CDZ13" s="236"/>
      <c r="CEA13" s="236"/>
      <c r="CEB13" s="236"/>
      <c r="CEC13" s="236"/>
      <c r="CED13" s="236"/>
      <c r="CEE13" s="236"/>
      <c r="CEF13" s="236"/>
      <c r="CEG13" s="236"/>
      <c r="CEH13" s="236"/>
      <c r="CEI13" s="236"/>
      <c r="CEJ13" s="236"/>
      <c r="CEK13" s="236"/>
      <c r="CEL13" s="236"/>
      <c r="CEM13" s="236"/>
      <c r="CEN13" s="236"/>
      <c r="CEO13" s="236"/>
      <c r="CEP13" s="236"/>
      <c r="CEQ13" s="236"/>
      <c r="CER13" s="236"/>
      <c r="CES13" s="236"/>
      <c r="CET13" s="236"/>
      <c r="CEU13" s="236"/>
      <c r="CEV13" s="236"/>
      <c r="CEW13" s="236"/>
      <c r="CEX13" s="236"/>
      <c r="CEY13" s="236"/>
      <c r="CEZ13" s="236"/>
      <c r="CFA13" s="236"/>
      <c r="CFB13" s="236"/>
      <c r="CFC13" s="236"/>
      <c r="CFD13" s="236"/>
      <c r="CFE13" s="236"/>
      <c r="CFF13" s="236"/>
      <c r="CFG13" s="236"/>
      <c r="CFH13" s="236"/>
      <c r="CFI13" s="236"/>
      <c r="CFJ13" s="236"/>
      <c r="CFK13" s="236"/>
      <c r="CFL13" s="236"/>
      <c r="CFM13" s="236"/>
      <c r="CFN13" s="236"/>
      <c r="CFO13" s="236"/>
      <c r="CFP13" s="236"/>
      <c r="CFQ13" s="236"/>
      <c r="CFR13" s="236"/>
      <c r="CFS13" s="236"/>
      <c r="CFT13" s="236"/>
      <c r="CFU13" s="236"/>
      <c r="CFV13" s="236"/>
      <c r="CFW13" s="236"/>
      <c r="CFX13" s="236"/>
      <c r="CFY13" s="236"/>
      <c r="CFZ13" s="236"/>
      <c r="CGA13" s="236"/>
      <c r="CGB13" s="236"/>
      <c r="CGC13" s="236"/>
      <c r="CGD13" s="236"/>
      <c r="CGE13" s="236"/>
      <c r="CGF13" s="236"/>
      <c r="CGG13" s="236"/>
      <c r="CGH13" s="236"/>
      <c r="CGI13" s="236"/>
      <c r="CGJ13" s="236"/>
      <c r="CGK13" s="236"/>
      <c r="CGL13" s="236"/>
      <c r="CGM13" s="236"/>
      <c r="CGN13" s="236"/>
      <c r="CGO13" s="236"/>
      <c r="CGP13" s="236"/>
      <c r="CGQ13" s="236"/>
      <c r="CGR13" s="236"/>
      <c r="CGS13" s="236"/>
      <c r="CGT13" s="236"/>
      <c r="CGU13" s="236"/>
      <c r="CGV13" s="236"/>
      <c r="CGW13" s="236"/>
      <c r="CGX13" s="236"/>
      <c r="CGY13" s="236"/>
      <c r="CGZ13" s="236"/>
      <c r="CHA13" s="236"/>
      <c r="CHB13" s="236"/>
      <c r="CHC13" s="236"/>
      <c r="CHD13" s="236"/>
      <c r="CHE13" s="236"/>
      <c r="CHF13" s="236"/>
      <c r="CHG13" s="236"/>
      <c r="CHH13" s="236"/>
      <c r="CHI13" s="236"/>
      <c r="CHJ13" s="236"/>
      <c r="CHK13" s="236"/>
      <c r="CHL13" s="236"/>
      <c r="CHM13" s="236"/>
      <c r="CHN13" s="236"/>
      <c r="CHO13" s="236"/>
      <c r="CHP13" s="236"/>
      <c r="CHQ13" s="236"/>
      <c r="CHR13" s="236"/>
      <c r="CHS13" s="236"/>
      <c r="CHT13" s="236"/>
      <c r="CHU13" s="236"/>
      <c r="CHV13" s="236"/>
      <c r="CHW13" s="236"/>
      <c r="CHX13" s="236"/>
      <c r="CHY13" s="236"/>
      <c r="CHZ13" s="236"/>
      <c r="CIA13" s="236"/>
      <c r="CIB13" s="236"/>
      <c r="CIC13" s="236"/>
      <c r="CID13" s="236"/>
      <c r="CIE13" s="236"/>
      <c r="CIF13" s="236"/>
      <c r="CIG13" s="236"/>
      <c r="CIH13" s="236"/>
      <c r="CII13" s="236"/>
      <c r="CIJ13" s="236"/>
      <c r="CIK13" s="236"/>
      <c r="CIL13" s="236"/>
      <c r="CIM13" s="236"/>
      <c r="CIN13" s="236"/>
      <c r="CIO13" s="236"/>
      <c r="CIP13" s="236"/>
      <c r="CIQ13" s="236"/>
      <c r="CIR13" s="236"/>
      <c r="CIS13" s="236"/>
      <c r="CIT13" s="236"/>
      <c r="CIU13" s="236"/>
      <c r="CIV13" s="236"/>
      <c r="CIW13" s="236"/>
      <c r="CIX13" s="236"/>
      <c r="CIY13" s="236"/>
      <c r="CIZ13" s="236"/>
      <c r="CJA13" s="236"/>
      <c r="CJB13" s="236"/>
      <c r="CJC13" s="236"/>
      <c r="CJD13" s="236"/>
      <c r="CJE13" s="236"/>
      <c r="CJF13" s="236"/>
      <c r="CJG13" s="236"/>
      <c r="CJH13" s="236"/>
      <c r="CJI13" s="236"/>
      <c r="CJJ13" s="236"/>
      <c r="CJK13" s="236"/>
      <c r="CJL13" s="236"/>
      <c r="CJM13" s="236"/>
      <c r="CJN13" s="236"/>
      <c r="CJO13" s="236"/>
      <c r="CJP13" s="236"/>
      <c r="CJQ13" s="236"/>
      <c r="CJR13" s="236"/>
      <c r="CJS13" s="236"/>
      <c r="CJT13" s="236"/>
      <c r="CJU13" s="236"/>
      <c r="CJV13" s="236"/>
      <c r="CJW13" s="236"/>
      <c r="CJX13" s="236"/>
      <c r="CJY13" s="236"/>
      <c r="CJZ13" s="236"/>
      <c r="CKA13" s="236"/>
      <c r="CKB13" s="236"/>
      <c r="CKC13" s="236"/>
      <c r="CKD13" s="236"/>
      <c r="CKE13" s="236"/>
      <c r="CKF13" s="236"/>
      <c r="CKG13" s="236"/>
      <c r="CKH13" s="236"/>
      <c r="CKI13" s="236"/>
      <c r="CKJ13" s="236"/>
      <c r="CKK13" s="236"/>
      <c r="CKL13" s="236"/>
      <c r="CKM13" s="236"/>
      <c r="CKN13" s="236"/>
      <c r="CKO13" s="236"/>
      <c r="CKP13" s="236"/>
      <c r="CKQ13" s="236"/>
      <c r="CKR13" s="236"/>
      <c r="CKS13" s="236"/>
      <c r="CKT13" s="236"/>
      <c r="CKU13" s="236"/>
      <c r="CKV13" s="236"/>
      <c r="CKW13" s="236"/>
      <c r="CKX13" s="236"/>
      <c r="CKY13" s="236"/>
      <c r="CKZ13" s="236"/>
      <c r="CLA13" s="236"/>
      <c r="CLB13" s="236"/>
      <c r="CLC13" s="236"/>
      <c r="CLD13" s="236"/>
      <c r="CLE13" s="236"/>
      <c r="CLF13" s="236"/>
      <c r="CLG13" s="236"/>
      <c r="CLH13" s="236"/>
      <c r="CLI13" s="236"/>
      <c r="CLJ13" s="236"/>
      <c r="CLK13" s="236"/>
      <c r="CLL13" s="236"/>
      <c r="CLM13" s="236"/>
      <c r="CLN13" s="236"/>
      <c r="CLO13" s="236"/>
      <c r="CLP13" s="236"/>
      <c r="CLQ13" s="236"/>
      <c r="CLR13" s="236"/>
      <c r="CLS13" s="236"/>
      <c r="CLT13" s="236"/>
      <c r="CLU13" s="236"/>
      <c r="CLV13" s="236"/>
      <c r="CLW13" s="236"/>
      <c r="CLX13" s="236"/>
      <c r="CLY13" s="236"/>
      <c r="CLZ13" s="236"/>
      <c r="CMA13" s="236"/>
      <c r="CMB13" s="236"/>
      <c r="CMC13" s="236"/>
      <c r="CMD13" s="236"/>
      <c r="CME13" s="236"/>
      <c r="CMF13" s="236"/>
      <c r="CMG13" s="236"/>
      <c r="CMH13" s="236"/>
      <c r="CMI13" s="236"/>
      <c r="CMJ13" s="236"/>
      <c r="CMK13" s="236"/>
      <c r="CML13" s="236"/>
      <c r="CMM13" s="236"/>
      <c r="CMN13" s="236"/>
      <c r="CMO13" s="236"/>
      <c r="CMP13" s="236"/>
      <c r="CMQ13" s="236"/>
      <c r="CMR13" s="236"/>
      <c r="CMS13" s="236"/>
      <c r="CMT13" s="236"/>
      <c r="CMU13" s="236"/>
      <c r="CMV13" s="236"/>
      <c r="CMW13" s="236"/>
      <c r="CMX13" s="236"/>
      <c r="CMY13" s="236"/>
      <c r="CMZ13" s="236"/>
      <c r="CNA13" s="236"/>
      <c r="CNB13" s="236"/>
      <c r="CNC13" s="236"/>
      <c r="CND13" s="236"/>
      <c r="CNE13" s="236"/>
      <c r="CNF13" s="236"/>
      <c r="CNG13" s="236"/>
      <c r="CNH13" s="236"/>
      <c r="CNI13" s="236"/>
      <c r="CNJ13" s="236"/>
      <c r="CNK13" s="236"/>
      <c r="CNL13" s="236"/>
      <c r="CNM13" s="236"/>
      <c r="CNN13" s="236"/>
      <c r="CNO13" s="236"/>
      <c r="CNP13" s="236"/>
      <c r="CNQ13" s="236"/>
      <c r="CNR13" s="236"/>
      <c r="CNS13" s="236"/>
      <c r="CNT13" s="236"/>
      <c r="CNU13" s="236"/>
      <c r="CNV13" s="236"/>
      <c r="CNW13" s="236"/>
      <c r="CNX13" s="236"/>
      <c r="CNY13" s="236"/>
      <c r="CNZ13" s="236"/>
      <c r="COA13" s="236"/>
      <c r="COB13" s="236"/>
      <c r="COC13" s="236"/>
      <c r="COD13" s="236"/>
      <c r="COE13" s="236"/>
      <c r="COF13" s="236"/>
      <c r="COG13" s="236"/>
      <c r="COH13" s="236"/>
      <c r="COI13" s="236"/>
      <c r="COJ13" s="236"/>
      <c r="COK13" s="236"/>
      <c r="COL13" s="236"/>
      <c r="COM13" s="236"/>
      <c r="CON13" s="236"/>
      <c r="COO13" s="236"/>
      <c r="COP13" s="236"/>
      <c r="COQ13" s="236"/>
      <c r="COR13" s="236"/>
      <c r="COS13" s="236"/>
      <c r="COT13" s="236"/>
      <c r="COU13" s="236"/>
      <c r="COV13" s="236"/>
      <c r="COW13" s="236"/>
      <c r="COX13" s="236"/>
      <c r="COY13" s="236"/>
      <c r="COZ13" s="236"/>
      <c r="CPA13" s="236"/>
      <c r="CPB13" s="236"/>
      <c r="CPC13" s="236"/>
      <c r="CPD13" s="236"/>
      <c r="CPE13" s="236"/>
      <c r="CPF13" s="236"/>
      <c r="CPG13" s="236"/>
      <c r="CPH13" s="236"/>
      <c r="CPI13" s="236"/>
      <c r="CPJ13" s="236"/>
      <c r="CPK13" s="236"/>
      <c r="CPL13" s="236"/>
      <c r="CPM13" s="236"/>
      <c r="CPN13" s="236"/>
      <c r="CPO13" s="236"/>
      <c r="CPP13" s="236"/>
      <c r="CPQ13" s="236"/>
      <c r="CPR13" s="236"/>
      <c r="CPS13" s="236"/>
      <c r="CPT13" s="236"/>
      <c r="CPU13" s="236"/>
      <c r="CPV13" s="236"/>
      <c r="CPW13" s="236"/>
      <c r="CPX13" s="236"/>
      <c r="CPY13" s="236"/>
      <c r="CPZ13" s="236"/>
      <c r="CQA13" s="236"/>
      <c r="CQB13" s="236"/>
      <c r="CQC13" s="236"/>
      <c r="CQD13" s="236"/>
      <c r="CQE13" s="236"/>
      <c r="CQF13" s="236"/>
      <c r="CQG13" s="236"/>
      <c r="CQH13" s="236"/>
      <c r="CQI13" s="236"/>
      <c r="CQJ13" s="236"/>
      <c r="CQK13" s="236"/>
      <c r="CQL13" s="236"/>
      <c r="CQM13" s="236"/>
      <c r="CQN13" s="236"/>
      <c r="CQO13" s="236"/>
      <c r="CQP13" s="236"/>
      <c r="CQQ13" s="236"/>
      <c r="CQR13" s="236"/>
      <c r="CQS13" s="236"/>
      <c r="CQT13" s="236"/>
      <c r="CQU13" s="236"/>
      <c r="CQV13" s="236"/>
      <c r="CQW13" s="236"/>
      <c r="CQX13" s="236"/>
      <c r="CQY13" s="236"/>
      <c r="CQZ13" s="236"/>
      <c r="CRA13" s="236"/>
      <c r="CRB13" s="236"/>
      <c r="CRC13" s="236"/>
      <c r="CRD13" s="236"/>
      <c r="CRE13" s="236"/>
      <c r="CRF13" s="236"/>
      <c r="CRG13" s="236"/>
      <c r="CRH13" s="236"/>
      <c r="CRI13" s="236"/>
      <c r="CRJ13" s="236"/>
      <c r="CRK13" s="236"/>
      <c r="CRL13" s="236"/>
      <c r="CRM13" s="236"/>
      <c r="CRN13" s="236"/>
      <c r="CRO13" s="236"/>
      <c r="CRP13" s="236"/>
      <c r="CRQ13" s="236"/>
      <c r="CRR13" s="236"/>
      <c r="CRS13" s="236"/>
      <c r="CRT13" s="236"/>
      <c r="CRU13" s="236"/>
      <c r="CRV13" s="236"/>
      <c r="CRW13" s="236"/>
      <c r="CRX13" s="236"/>
      <c r="CRY13" s="236"/>
      <c r="CRZ13" s="236"/>
      <c r="CSA13" s="236"/>
      <c r="CSB13" s="236"/>
      <c r="CSC13" s="236"/>
      <c r="CSD13" s="236"/>
      <c r="CSE13" s="236"/>
      <c r="CSF13" s="236"/>
      <c r="CSG13" s="236"/>
      <c r="CSH13" s="236"/>
      <c r="CSI13" s="236"/>
      <c r="CSJ13" s="236"/>
      <c r="CSK13" s="236"/>
      <c r="CSL13" s="236"/>
      <c r="CSM13" s="236"/>
      <c r="CSN13" s="236"/>
      <c r="CSO13" s="236"/>
      <c r="CSP13" s="236"/>
      <c r="CSQ13" s="236"/>
      <c r="CSR13" s="236"/>
      <c r="CSS13" s="236"/>
      <c r="CST13" s="236"/>
      <c r="CSU13" s="236"/>
      <c r="CSV13" s="236"/>
      <c r="CSW13" s="236"/>
      <c r="CSX13" s="236"/>
      <c r="CSY13" s="236"/>
      <c r="CSZ13" s="236"/>
      <c r="CTA13" s="236"/>
      <c r="CTB13" s="236"/>
      <c r="CTC13" s="236"/>
      <c r="CTD13" s="236"/>
      <c r="CTE13" s="236"/>
      <c r="CTF13" s="236"/>
      <c r="CTG13" s="236"/>
      <c r="CTH13" s="236"/>
      <c r="CTI13" s="236"/>
      <c r="CTJ13" s="236"/>
      <c r="CTK13" s="236"/>
      <c r="CTL13" s="236"/>
      <c r="CTM13" s="236"/>
      <c r="CTN13" s="236"/>
      <c r="CTO13" s="236"/>
      <c r="CTP13" s="236"/>
      <c r="CTQ13" s="236"/>
      <c r="CTR13" s="236"/>
      <c r="CTS13" s="236"/>
      <c r="CTT13" s="236"/>
      <c r="CTU13" s="236"/>
      <c r="CTV13" s="236"/>
      <c r="CTW13" s="236"/>
      <c r="CTX13" s="236"/>
      <c r="CTY13" s="236"/>
      <c r="CTZ13" s="236"/>
      <c r="CUA13" s="236"/>
      <c r="CUB13" s="236"/>
      <c r="CUC13" s="236"/>
      <c r="CUD13" s="236"/>
      <c r="CUE13" s="236"/>
      <c r="CUF13" s="236"/>
      <c r="CUG13" s="236"/>
      <c r="CUH13" s="236"/>
      <c r="CUI13" s="236"/>
      <c r="CUJ13" s="236"/>
      <c r="CUK13" s="236"/>
      <c r="CUL13" s="236"/>
      <c r="CUM13" s="236"/>
      <c r="CUN13" s="236"/>
      <c r="CUO13" s="236"/>
      <c r="CUP13" s="236"/>
      <c r="CUQ13" s="236"/>
      <c r="CUR13" s="236"/>
      <c r="CUS13" s="236"/>
      <c r="CUT13" s="236"/>
      <c r="CUU13" s="236"/>
      <c r="CUV13" s="236"/>
      <c r="CUW13" s="236"/>
      <c r="CUX13" s="236"/>
      <c r="CUY13" s="236"/>
      <c r="CUZ13" s="236"/>
      <c r="CVA13" s="236"/>
      <c r="CVB13" s="236"/>
      <c r="CVC13" s="236"/>
      <c r="CVD13" s="236"/>
      <c r="CVE13" s="236"/>
      <c r="CVF13" s="236"/>
      <c r="CVG13" s="236"/>
      <c r="CVH13" s="236"/>
      <c r="CVI13" s="236"/>
      <c r="CVJ13" s="236"/>
      <c r="CVK13" s="236"/>
      <c r="CVL13" s="236"/>
      <c r="CVM13" s="236"/>
      <c r="CVN13" s="236"/>
      <c r="CVO13" s="236"/>
      <c r="CVP13" s="236"/>
      <c r="CVQ13" s="236"/>
      <c r="CVR13" s="236"/>
      <c r="CVS13" s="236"/>
      <c r="CVT13" s="236"/>
      <c r="CVU13" s="236"/>
      <c r="CVV13" s="236"/>
      <c r="CVW13" s="236"/>
      <c r="CVX13" s="236"/>
      <c r="CVY13" s="236"/>
      <c r="CVZ13" s="236"/>
      <c r="CWA13" s="236"/>
      <c r="CWB13" s="236"/>
      <c r="CWC13" s="236"/>
      <c r="CWD13" s="236"/>
      <c r="CWE13" s="236"/>
      <c r="CWF13" s="236"/>
      <c r="CWG13" s="236"/>
      <c r="CWH13" s="236"/>
      <c r="CWI13" s="236"/>
      <c r="CWJ13" s="236"/>
      <c r="CWK13" s="236"/>
      <c r="CWL13" s="236"/>
      <c r="CWM13" s="236"/>
      <c r="CWN13" s="236"/>
      <c r="CWO13" s="236"/>
      <c r="CWP13" s="236"/>
      <c r="CWQ13" s="236"/>
      <c r="CWR13" s="236"/>
      <c r="CWS13" s="236"/>
      <c r="CWT13" s="236"/>
      <c r="CWU13" s="236"/>
      <c r="CWV13" s="236"/>
      <c r="CWW13" s="236"/>
      <c r="CWX13" s="236"/>
      <c r="CWY13" s="236"/>
      <c r="CWZ13" s="236"/>
      <c r="CXA13" s="236"/>
      <c r="CXB13" s="236"/>
      <c r="CXC13" s="236"/>
      <c r="CXD13" s="236"/>
      <c r="CXE13" s="236"/>
      <c r="CXF13" s="236"/>
      <c r="CXG13" s="236"/>
      <c r="CXH13" s="236"/>
      <c r="CXI13" s="236"/>
      <c r="CXJ13" s="236"/>
      <c r="CXK13" s="236"/>
      <c r="CXL13" s="236"/>
      <c r="CXM13" s="236"/>
      <c r="CXN13" s="236"/>
      <c r="CXO13" s="236"/>
      <c r="CXP13" s="236"/>
      <c r="CXQ13" s="236"/>
      <c r="CXR13" s="236"/>
      <c r="CXS13" s="236"/>
      <c r="CXT13" s="236"/>
      <c r="CXU13" s="236"/>
      <c r="CXV13" s="236"/>
      <c r="CXW13" s="236"/>
      <c r="CXX13" s="236"/>
      <c r="CXY13" s="236"/>
      <c r="CXZ13" s="236"/>
      <c r="CYA13" s="236"/>
      <c r="CYB13" s="236"/>
      <c r="CYC13" s="236"/>
      <c r="CYD13" s="236"/>
      <c r="CYE13" s="236"/>
      <c r="CYF13" s="236"/>
      <c r="CYG13" s="236"/>
      <c r="CYH13" s="236"/>
      <c r="CYI13" s="236"/>
      <c r="CYJ13" s="236"/>
      <c r="CYK13" s="236"/>
      <c r="CYL13" s="236"/>
      <c r="CYM13" s="236"/>
      <c r="CYN13" s="236"/>
      <c r="CYO13" s="236"/>
      <c r="CYP13" s="236"/>
      <c r="CYQ13" s="236"/>
      <c r="CYR13" s="236"/>
      <c r="CYS13" s="236"/>
      <c r="CYT13" s="236"/>
      <c r="CYU13" s="236"/>
      <c r="CYV13" s="236"/>
      <c r="CYW13" s="236"/>
      <c r="CYX13" s="236"/>
      <c r="CYY13" s="236"/>
      <c r="CYZ13" s="236"/>
      <c r="CZA13" s="236"/>
      <c r="CZB13" s="236"/>
      <c r="CZC13" s="236"/>
      <c r="CZD13" s="236"/>
      <c r="CZE13" s="236"/>
      <c r="CZF13" s="236"/>
      <c r="CZG13" s="236"/>
      <c r="CZH13" s="236"/>
      <c r="CZI13" s="236"/>
      <c r="CZJ13" s="236"/>
      <c r="CZK13" s="236"/>
      <c r="CZL13" s="236"/>
      <c r="CZM13" s="236"/>
      <c r="CZN13" s="236"/>
      <c r="CZO13" s="236"/>
      <c r="CZP13" s="236"/>
      <c r="CZQ13" s="236"/>
      <c r="CZR13" s="236"/>
      <c r="CZS13" s="236"/>
      <c r="CZT13" s="236"/>
      <c r="CZU13" s="236"/>
      <c r="CZV13" s="236"/>
      <c r="CZW13" s="236"/>
      <c r="CZX13" s="236"/>
      <c r="CZY13" s="236"/>
      <c r="CZZ13" s="236"/>
      <c r="DAA13" s="236"/>
      <c r="DAB13" s="236"/>
      <c r="DAC13" s="236"/>
      <c r="DAD13" s="236"/>
      <c r="DAE13" s="236"/>
      <c r="DAF13" s="236"/>
      <c r="DAG13" s="236"/>
      <c r="DAH13" s="236"/>
      <c r="DAI13" s="236"/>
      <c r="DAJ13" s="236"/>
      <c r="DAK13" s="236"/>
      <c r="DAL13" s="236"/>
      <c r="DAM13" s="236"/>
      <c r="DAN13" s="236"/>
      <c r="DAO13" s="236"/>
      <c r="DAP13" s="236"/>
      <c r="DAQ13" s="236"/>
      <c r="DAR13" s="236"/>
      <c r="DAS13" s="236"/>
      <c r="DAT13" s="236"/>
      <c r="DAU13" s="236"/>
      <c r="DAV13" s="236"/>
      <c r="DAW13" s="236"/>
      <c r="DAX13" s="236"/>
      <c r="DAY13" s="236"/>
      <c r="DAZ13" s="236"/>
      <c r="DBA13" s="236"/>
      <c r="DBB13" s="236"/>
      <c r="DBC13" s="236"/>
      <c r="DBD13" s="236"/>
      <c r="DBE13" s="236"/>
      <c r="DBF13" s="236"/>
      <c r="DBG13" s="236"/>
      <c r="DBH13" s="236"/>
      <c r="DBI13" s="236"/>
      <c r="DBJ13" s="236"/>
      <c r="DBK13" s="236"/>
      <c r="DBL13" s="236"/>
      <c r="DBM13" s="236"/>
      <c r="DBN13" s="236"/>
      <c r="DBO13" s="236"/>
      <c r="DBP13" s="236"/>
      <c r="DBQ13" s="236"/>
      <c r="DBR13" s="236"/>
      <c r="DBS13" s="236"/>
      <c r="DBT13" s="236"/>
      <c r="DBU13" s="236"/>
      <c r="DBV13" s="236"/>
      <c r="DBW13" s="236"/>
      <c r="DBX13" s="236"/>
      <c r="DBY13" s="236"/>
      <c r="DBZ13" s="236"/>
      <c r="DCA13" s="236"/>
      <c r="DCB13" s="236"/>
      <c r="DCC13" s="236"/>
      <c r="DCD13" s="236"/>
      <c r="DCE13" s="236"/>
      <c r="DCF13" s="236"/>
      <c r="DCG13" s="236"/>
      <c r="DCH13" s="236"/>
      <c r="DCI13" s="236"/>
      <c r="DCJ13" s="236"/>
      <c r="DCK13" s="236"/>
      <c r="DCL13" s="236"/>
      <c r="DCM13" s="236"/>
      <c r="DCN13" s="236"/>
      <c r="DCO13" s="236"/>
      <c r="DCP13" s="236"/>
      <c r="DCQ13" s="236"/>
      <c r="DCR13" s="236"/>
      <c r="DCS13" s="236"/>
      <c r="DCT13" s="236"/>
      <c r="DCU13" s="236"/>
      <c r="DCV13" s="236"/>
      <c r="DCW13" s="236"/>
      <c r="DCX13" s="236"/>
      <c r="DCY13" s="236"/>
      <c r="DCZ13" s="236"/>
      <c r="DDA13" s="236"/>
      <c r="DDB13" s="236"/>
      <c r="DDC13" s="236"/>
      <c r="DDD13" s="236"/>
      <c r="DDE13" s="236"/>
      <c r="DDF13" s="236"/>
      <c r="DDG13" s="236"/>
      <c r="DDH13" s="236"/>
      <c r="DDI13" s="236"/>
      <c r="DDJ13" s="236"/>
      <c r="DDK13" s="236"/>
      <c r="DDL13" s="236"/>
      <c r="DDM13" s="236"/>
      <c r="DDN13" s="236"/>
      <c r="DDO13" s="236"/>
      <c r="DDP13" s="236"/>
      <c r="DDQ13" s="236"/>
      <c r="DDR13" s="236"/>
      <c r="DDS13" s="236"/>
      <c r="DDT13" s="236"/>
      <c r="DDU13" s="236"/>
      <c r="DDV13" s="236"/>
      <c r="DDW13" s="236"/>
      <c r="DDX13" s="236"/>
      <c r="DDY13" s="236"/>
      <c r="DDZ13" s="236"/>
      <c r="DEA13" s="236"/>
      <c r="DEB13" s="236"/>
      <c r="DEC13" s="236"/>
      <c r="DED13" s="236"/>
      <c r="DEE13" s="236"/>
      <c r="DEF13" s="236"/>
      <c r="DEG13" s="236"/>
      <c r="DEH13" s="236"/>
      <c r="DEI13" s="236"/>
      <c r="DEJ13" s="236"/>
      <c r="DEK13" s="236"/>
      <c r="DEL13" s="236"/>
      <c r="DEM13" s="236"/>
      <c r="DEN13" s="236"/>
      <c r="DEO13" s="236"/>
      <c r="DEP13" s="236"/>
      <c r="DEQ13" s="236"/>
      <c r="DER13" s="236"/>
      <c r="DES13" s="236"/>
      <c r="DET13" s="236"/>
      <c r="DEU13" s="236"/>
      <c r="DEV13" s="236"/>
      <c r="DEW13" s="236"/>
      <c r="DEX13" s="236"/>
      <c r="DEY13" s="236"/>
      <c r="DEZ13" s="236"/>
      <c r="DFA13" s="236"/>
      <c r="DFB13" s="236"/>
      <c r="DFC13" s="236"/>
      <c r="DFD13" s="236"/>
      <c r="DFE13" s="236"/>
      <c r="DFF13" s="236"/>
      <c r="DFG13" s="236"/>
      <c r="DFH13" s="236"/>
      <c r="DFI13" s="236"/>
      <c r="DFJ13" s="236"/>
      <c r="DFK13" s="236"/>
      <c r="DFL13" s="236"/>
      <c r="DFM13" s="236"/>
      <c r="DFN13" s="236"/>
      <c r="DFO13" s="236"/>
      <c r="DFP13" s="236"/>
      <c r="DFQ13" s="236"/>
      <c r="DFR13" s="236"/>
      <c r="DFS13" s="236"/>
      <c r="DFT13" s="236"/>
      <c r="DFU13" s="236"/>
      <c r="DFV13" s="236"/>
      <c r="DFW13" s="236"/>
      <c r="DFX13" s="236"/>
      <c r="DFY13" s="236"/>
      <c r="DFZ13" s="236"/>
      <c r="DGA13" s="236"/>
      <c r="DGB13" s="236"/>
      <c r="DGC13" s="236"/>
      <c r="DGD13" s="236"/>
      <c r="DGE13" s="236"/>
      <c r="DGF13" s="236"/>
      <c r="DGG13" s="236"/>
      <c r="DGH13" s="236"/>
      <c r="DGI13" s="236"/>
      <c r="DGJ13" s="236"/>
      <c r="DGK13" s="236"/>
      <c r="DGL13" s="236"/>
      <c r="DGM13" s="236"/>
      <c r="DGN13" s="236"/>
      <c r="DGO13" s="236"/>
      <c r="DGP13" s="236"/>
      <c r="DGQ13" s="236"/>
      <c r="DGR13" s="236"/>
      <c r="DGS13" s="236"/>
      <c r="DGT13" s="236"/>
      <c r="DGU13" s="236"/>
      <c r="DGV13" s="236"/>
      <c r="DGW13" s="236"/>
      <c r="DGX13" s="236"/>
      <c r="DGY13" s="236"/>
      <c r="DGZ13" s="236"/>
      <c r="DHA13" s="236"/>
      <c r="DHB13" s="236"/>
      <c r="DHC13" s="236"/>
      <c r="DHD13" s="236"/>
      <c r="DHE13" s="236"/>
      <c r="DHF13" s="236"/>
      <c r="DHG13" s="236"/>
      <c r="DHH13" s="236"/>
      <c r="DHI13" s="236"/>
      <c r="DHJ13" s="236"/>
      <c r="DHK13" s="236"/>
      <c r="DHL13" s="236"/>
      <c r="DHM13" s="236"/>
      <c r="DHN13" s="236"/>
      <c r="DHO13" s="236"/>
      <c r="DHP13" s="236"/>
      <c r="DHQ13" s="236"/>
      <c r="DHR13" s="236"/>
      <c r="DHS13" s="236"/>
      <c r="DHT13" s="236"/>
      <c r="DHU13" s="236"/>
      <c r="DHV13" s="236"/>
      <c r="DHW13" s="236"/>
      <c r="DHX13" s="236"/>
      <c r="DHY13" s="236"/>
      <c r="DHZ13" s="236"/>
      <c r="DIA13" s="236"/>
      <c r="DIB13" s="236"/>
      <c r="DIC13" s="236"/>
      <c r="DID13" s="236"/>
      <c r="DIE13" s="236"/>
      <c r="DIF13" s="236"/>
      <c r="DIG13" s="236"/>
      <c r="DIH13" s="236"/>
      <c r="DII13" s="236"/>
      <c r="DIJ13" s="236"/>
      <c r="DIK13" s="236"/>
      <c r="DIL13" s="236"/>
      <c r="DIM13" s="236"/>
      <c r="DIN13" s="236"/>
      <c r="DIO13" s="236"/>
      <c r="DIP13" s="236"/>
      <c r="DIQ13" s="236"/>
      <c r="DIR13" s="236"/>
      <c r="DIS13" s="236"/>
      <c r="DIT13" s="236"/>
      <c r="DIU13" s="236"/>
      <c r="DIV13" s="236"/>
      <c r="DIW13" s="236"/>
      <c r="DIX13" s="236"/>
      <c r="DIY13" s="236"/>
      <c r="DIZ13" s="236"/>
      <c r="DJA13" s="236"/>
      <c r="DJB13" s="236"/>
      <c r="DJC13" s="236"/>
      <c r="DJD13" s="236"/>
      <c r="DJE13" s="236"/>
      <c r="DJF13" s="236"/>
      <c r="DJG13" s="236"/>
      <c r="DJH13" s="236"/>
      <c r="DJI13" s="236"/>
      <c r="DJJ13" s="236"/>
      <c r="DJK13" s="236"/>
      <c r="DJL13" s="236"/>
      <c r="DJM13" s="236"/>
      <c r="DJN13" s="236"/>
      <c r="DJO13" s="236"/>
      <c r="DJP13" s="236"/>
      <c r="DJQ13" s="236"/>
      <c r="DJR13" s="236"/>
      <c r="DJS13" s="236"/>
      <c r="DJT13" s="236"/>
      <c r="DJU13" s="236"/>
      <c r="DJV13" s="236"/>
      <c r="DJW13" s="236"/>
      <c r="DJX13" s="236"/>
      <c r="DJY13" s="236"/>
      <c r="DJZ13" s="236"/>
      <c r="DKA13" s="236"/>
      <c r="DKB13" s="236"/>
      <c r="DKC13" s="236"/>
      <c r="DKD13" s="236"/>
      <c r="DKE13" s="236"/>
      <c r="DKF13" s="236"/>
      <c r="DKG13" s="236"/>
      <c r="DKH13" s="236"/>
      <c r="DKI13" s="236"/>
      <c r="DKJ13" s="236"/>
      <c r="DKK13" s="236"/>
      <c r="DKL13" s="236"/>
      <c r="DKM13" s="236"/>
      <c r="DKN13" s="236"/>
      <c r="DKO13" s="236"/>
      <c r="DKP13" s="236"/>
      <c r="DKQ13" s="236"/>
      <c r="DKR13" s="236"/>
      <c r="DKS13" s="236"/>
      <c r="DKT13" s="236"/>
      <c r="DKU13" s="236"/>
      <c r="DKV13" s="236"/>
      <c r="DKW13" s="236"/>
      <c r="DKX13" s="236"/>
      <c r="DKY13" s="236"/>
      <c r="DKZ13" s="236"/>
      <c r="DLA13" s="236"/>
      <c r="DLB13" s="236"/>
      <c r="DLC13" s="236"/>
      <c r="DLD13" s="236"/>
      <c r="DLE13" s="236"/>
      <c r="DLF13" s="236"/>
      <c r="DLG13" s="236"/>
      <c r="DLH13" s="236"/>
      <c r="DLI13" s="236"/>
      <c r="DLJ13" s="236"/>
      <c r="DLK13" s="236"/>
      <c r="DLL13" s="236"/>
      <c r="DLM13" s="236"/>
      <c r="DLN13" s="236"/>
      <c r="DLO13" s="236"/>
      <c r="DLP13" s="236"/>
      <c r="DLQ13" s="236"/>
      <c r="DLR13" s="236"/>
      <c r="DLS13" s="236"/>
      <c r="DLT13" s="236"/>
      <c r="DLU13" s="236"/>
      <c r="DLV13" s="236"/>
      <c r="DLW13" s="236"/>
      <c r="DLX13" s="236"/>
      <c r="DLY13" s="236"/>
      <c r="DLZ13" s="236"/>
      <c r="DMA13" s="236"/>
      <c r="DMB13" s="236"/>
      <c r="DMC13" s="236"/>
      <c r="DMD13" s="236"/>
      <c r="DME13" s="236"/>
      <c r="DMF13" s="236"/>
      <c r="DMG13" s="236"/>
      <c r="DMH13" s="236"/>
      <c r="DMI13" s="236"/>
      <c r="DMJ13" s="236"/>
      <c r="DMK13" s="236"/>
      <c r="DML13" s="236"/>
      <c r="DMM13" s="236"/>
      <c r="DMN13" s="236"/>
      <c r="DMO13" s="236"/>
      <c r="DMP13" s="236"/>
      <c r="DMQ13" s="236"/>
      <c r="DMR13" s="236"/>
      <c r="DMS13" s="236"/>
      <c r="DMT13" s="236"/>
      <c r="DMU13" s="236"/>
      <c r="DMV13" s="236"/>
      <c r="DMW13" s="236"/>
      <c r="DMX13" s="236"/>
      <c r="DMY13" s="236"/>
      <c r="DMZ13" s="236"/>
      <c r="DNA13" s="236"/>
      <c r="DNB13" s="236"/>
      <c r="DNC13" s="236"/>
      <c r="DND13" s="236"/>
      <c r="DNE13" s="236"/>
      <c r="DNF13" s="236"/>
      <c r="DNG13" s="236"/>
      <c r="DNH13" s="236"/>
      <c r="DNI13" s="236"/>
      <c r="DNJ13" s="236"/>
      <c r="DNK13" s="236"/>
      <c r="DNL13" s="236"/>
      <c r="DNM13" s="236"/>
      <c r="DNN13" s="236"/>
      <c r="DNO13" s="236"/>
      <c r="DNP13" s="236"/>
      <c r="DNQ13" s="236"/>
      <c r="DNR13" s="236"/>
      <c r="DNS13" s="236"/>
      <c r="DNT13" s="236"/>
      <c r="DNU13" s="236"/>
      <c r="DNV13" s="236"/>
      <c r="DNW13" s="236"/>
      <c r="DNX13" s="236"/>
      <c r="DNY13" s="236"/>
      <c r="DNZ13" s="236"/>
      <c r="DOA13" s="236"/>
      <c r="DOB13" s="236"/>
      <c r="DOC13" s="236"/>
      <c r="DOD13" s="236"/>
      <c r="DOE13" s="236"/>
      <c r="DOF13" s="236"/>
      <c r="DOG13" s="236"/>
      <c r="DOH13" s="236"/>
      <c r="DOI13" s="236"/>
      <c r="DOJ13" s="236"/>
      <c r="DOK13" s="236"/>
      <c r="DOL13" s="236"/>
      <c r="DOM13" s="236"/>
      <c r="DON13" s="236"/>
      <c r="DOO13" s="236"/>
      <c r="DOP13" s="236"/>
      <c r="DOQ13" s="236"/>
      <c r="DOR13" s="236"/>
      <c r="DOS13" s="236"/>
      <c r="DOT13" s="236"/>
      <c r="DOU13" s="236"/>
      <c r="DOV13" s="236"/>
      <c r="DOW13" s="236"/>
      <c r="DOX13" s="236"/>
      <c r="DOY13" s="236"/>
      <c r="DOZ13" s="236"/>
      <c r="DPA13" s="236"/>
      <c r="DPB13" s="236"/>
      <c r="DPC13" s="236"/>
      <c r="DPD13" s="236"/>
      <c r="DPE13" s="236"/>
      <c r="DPF13" s="236"/>
      <c r="DPG13" s="236"/>
      <c r="DPH13" s="236"/>
      <c r="DPI13" s="236"/>
      <c r="DPJ13" s="236"/>
      <c r="DPK13" s="236"/>
      <c r="DPL13" s="236"/>
      <c r="DPM13" s="236"/>
      <c r="DPN13" s="236"/>
      <c r="DPO13" s="236"/>
      <c r="DPP13" s="236"/>
      <c r="DPQ13" s="236"/>
      <c r="DPR13" s="236"/>
      <c r="DPS13" s="236"/>
      <c r="DPT13" s="236"/>
      <c r="DPU13" s="236"/>
      <c r="DPV13" s="236"/>
      <c r="DPW13" s="236"/>
      <c r="DPX13" s="236"/>
      <c r="DPY13" s="236"/>
      <c r="DPZ13" s="236"/>
      <c r="DQA13" s="236"/>
      <c r="DQB13" s="236"/>
      <c r="DQC13" s="236"/>
      <c r="DQD13" s="236"/>
      <c r="DQE13" s="236"/>
      <c r="DQF13" s="236"/>
      <c r="DQG13" s="236"/>
      <c r="DQH13" s="236"/>
      <c r="DQI13" s="236"/>
      <c r="DQJ13" s="236"/>
      <c r="DQK13" s="236"/>
      <c r="DQL13" s="236"/>
      <c r="DQM13" s="236"/>
      <c r="DQN13" s="236"/>
      <c r="DQO13" s="236"/>
      <c r="DQP13" s="236"/>
      <c r="DQQ13" s="236"/>
      <c r="DQR13" s="236"/>
      <c r="DQS13" s="236"/>
      <c r="DQT13" s="236"/>
      <c r="DQU13" s="236"/>
      <c r="DQV13" s="236"/>
      <c r="DQW13" s="236"/>
      <c r="DQX13" s="236"/>
      <c r="DQY13" s="236"/>
      <c r="DQZ13" s="236"/>
      <c r="DRA13" s="236"/>
      <c r="DRB13" s="236"/>
      <c r="DRC13" s="236"/>
      <c r="DRD13" s="236"/>
      <c r="DRE13" s="236"/>
      <c r="DRF13" s="236"/>
      <c r="DRG13" s="236"/>
      <c r="DRH13" s="236"/>
      <c r="DRI13" s="236"/>
      <c r="DRJ13" s="236"/>
      <c r="DRK13" s="236"/>
      <c r="DRL13" s="236"/>
      <c r="DRM13" s="236"/>
      <c r="DRN13" s="236"/>
      <c r="DRO13" s="236"/>
      <c r="DRP13" s="236"/>
      <c r="DRQ13" s="236"/>
      <c r="DRR13" s="236"/>
      <c r="DRS13" s="236"/>
      <c r="DRT13" s="236"/>
      <c r="DRU13" s="236"/>
      <c r="DRV13" s="236"/>
      <c r="DRW13" s="236"/>
      <c r="DRX13" s="236"/>
      <c r="DRY13" s="236"/>
      <c r="DRZ13" s="236"/>
      <c r="DSA13" s="236"/>
      <c r="DSB13" s="236"/>
      <c r="DSC13" s="236"/>
      <c r="DSD13" s="236"/>
      <c r="DSE13" s="236"/>
      <c r="DSF13" s="236"/>
      <c r="DSG13" s="236"/>
      <c r="DSH13" s="236"/>
      <c r="DSI13" s="236"/>
      <c r="DSJ13" s="236"/>
      <c r="DSK13" s="236"/>
      <c r="DSL13" s="236"/>
      <c r="DSM13" s="236"/>
      <c r="DSN13" s="236"/>
      <c r="DSO13" s="236"/>
      <c r="DSP13" s="236"/>
      <c r="DSQ13" s="236"/>
      <c r="DSR13" s="236"/>
      <c r="DSS13" s="236"/>
      <c r="DST13" s="236"/>
      <c r="DSU13" s="236"/>
      <c r="DSV13" s="236"/>
      <c r="DSW13" s="236"/>
      <c r="DSX13" s="236"/>
      <c r="DSY13" s="236"/>
      <c r="DSZ13" s="236"/>
      <c r="DTA13" s="236"/>
      <c r="DTB13" s="236"/>
      <c r="DTC13" s="236"/>
      <c r="DTD13" s="236"/>
      <c r="DTE13" s="236"/>
      <c r="DTF13" s="236"/>
      <c r="DTG13" s="236"/>
      <c r="DTH13" s="236"/>
      <c r="DTI13" s="236"/>
      <c r="DTJ13" s="236"/>
      <c r="DTK13" s="236"/>
      <c r="DTL13" s="236"/>
      <c r="DTM13" s="236"/>
      <c r="DTN13" s="236"/>
      <c r="DTO13" s="236"/>
      <c r="DTP13" s="236"/>
      <c r="DTQ13" s="236"/>
      <c r="DTR13" s="236"/>
      <c r="DTS13" s="236"/>
      <c r="DTT13" s="236"/>
      <c r="DTU13" s="236"/>
      <c r="DTV13" s="236"/>
      <c r="DTW13" s="236"/>
      <c r="DTX13" s="236"/>
      <c r="DTY13" s="236"/>
      <c r="DTZ13" s="236"/>
      <c r="DUA13" s="236"/>
      <c r="DUB13" s="236"/>
      <c r="DUC13" s="236"/>
      <c r="DUD13" s="236"/>
      <c r="DUE13" s="236"/>
      <c r="DUF13" s="236"/>
      <c r="DUG13" s="236"/>
      <c r="DUH13" s="236"/>
      <c r="DUI13" s="236"/>
      <c r="DUJ13" s="236"/>
      <c r="DUK13" s="236"/>
      <c r="DUL13" s="236"/>
      <c r="DUM13" s="236"/>
      <c r="DUN13" s="236"/>
      <c r="DUO13" s="236"/>
      <c r="DUP13" s="236"/>
      <c r="DUQ13" s="236"/>
      <c r="DUR13" s="236"/>
      <c r="DUS13" s="236"/>
      <c r="DUT13" s="236"/>
      <c r="DUU13" s="236"/>
      <c r="DUV13" s="236"/>
      <c r="DUW13" s="236"/>
      <c r="DUX13" s="236"/>
      <c r="DUY13" s="236"/>
      <c r="DUZ13" s="236"/>
      <c r="DVA13" s="236"/>
      <c r="DVB13" s="236"/>
      <c r="DVC13" s="236"/>
      <c r="DVD13" s="236"/>
      <c r="DVE13" s="236"/>
      <c r="DVF13" s="236"/>
      <c r="DVG13" s="236"/>
      <c r="DVH13" s="236"/>
      <c r="DVI13" s="236"/>
      <c r="DVJ13" s="236"/>
      <c r="DVK13" s="236"/>
      <c r="DVL13" s="236"/>
      <c r="DVM13" s="236"/>
      <c r="DVN13" s="236"/>
      <c r="DVO13" s="236"/>
      <c r="DVP13" s="236"/>
      <c r="DVQ13" s="236"/>
      <c r="DVR13" s="236"/>
      <c r="DVS13" s="236"/>
      <c r="DVT13" s="236"/>
      <c r="DVU13" s="236"/>
      <c r="DVV13" s="236"/>
      <c r="DVW13" s="236"/>
      <c r="DVX13" s="236"/>
      <c r="DVY13" s="236"/>
      <c r="DVZ13" s="236"/>
      <c r="DWA13" s="236"/>
      <c r="DWB13" s="236"/>
      <c r="DWC13" s="236"/>
      <c r="DWD13" s="236"/>
      <c r="DWE13" s="236"/>
      <c r="DWF13" s="236"/>
      <c r="DWG13" s="236"/>
      <c r="DWH13" s="236"/>
      <c r="DWI13" s="236"/>
      <c r="DWJ13" s="236"/>
      <c r="DWK13" s="236"/>
      <c r="DWL13" s="236"/>
      <c r="DWM13" s="236"/>
      <c r="DWN13" s="236"/>
      <c r="DWO13" s="236"/>
      <c r="DWP13" s="236"/>
      <c r="DWQ13" s="236"/>
      <c r="DWR13" s="236"/>
      <c r="DWS13" s="236"/>
      <c r="DWT13" s="236"/>
      <c r="DWU13" s="236"/>
      <c r="DWV13" s="236"/>
      <c r="DWW13" s="236"/>
      <c r="DWX13" s="236"/>
      <c r="DWY13" s="236"/>
      <c r="DWZ13" s="236"/>
      <c r="DXA13" s="236"/>
      <c r="DXB13" s="236"/>
      <c r="DXC13" s="236"/>
      <c r="DXD13" s="236"/>
      <c r="DXE13" s="236"/>
      <c r="DXF13" s="236"/>
      <c r="DXG13" s="236"/>
      <c r="DXH13" s="236"/>
      <c r="DXI13" s="236"/>
      <c r="DXJ13" s="236"/>
      <c r="DXK13" s="236"/>
      <c r="DXL13" s="236"/>
      <c r="DXM13" s="236"/>
      <c r="DXN13" s="236"/>
      <c r="DXO13" s="236"/>
      <c r="DXP13" s="236"/>
      <c r="DXQ13" s="236"/>
      <c r="DXR13" s="236"/>
      <c r="DXS13" s="236"/>
      <c r="DXT13" s="236"/>
      <c r="DXU13" s="236"/>
      <c r="DXV13" s="236"/>
      <c r="DXW13" s="236"/>
      <c r="DXX13" s="236"/>
      <c r="DXY13" s="236"/>
      <c r="DXZ13" s="236"/>
      <c r="DYA13" s="236"/>
      <c r="DYB13" s="236"/>
      <c r="DYC13" s="236"/>
      <c r="DYD13" s="236"/>
      <c r="DYE13" s="236"/>
      <c r="DYF13" s="236"/>
      <c r="DYG13" s="236"/>
      <c r="DYH13" s="236"/>
      <c r="DYI13" s="236"/>
      <c r="DYJ13" s="236"/>
      <c r="DYK13" s="236"/>
      <c r="DYL13" s="236"/>
      <c r="DYM13" s="236"/>
      <c r="DYN13" s="236"/>
      <c r="DYO13" s="236"/>
      <c r="DYP13" s="236"/>
      <c r="DYQ13" s="236"/>
      <c r="DYR13" s="236"/>
      <c r="DYS13" s="236"/>
      <c r="DYT13" s="236"/>
      <c r="DYU13" s="236"/>
      <c r="DYV13" s="236"/>
      <c r="DYW13" s="236"/>
      <c r="DYX13" s="236"/>
      <c r="DYY13" s="236"/>
      <c r="DYZ13" s="236"/>
      <c r="DZA13" s="236"/>
      <c r="DZB13" s="236"/>
      <c r="DZC13" s="236"/>
      <c r="DZD13" s="236"/>
      <c r="DZE13" s="236"/>
      <c r="DZF13" s="236"/>
      <c r="DZG13" s="236"/>
      <c r="DZH13" s="236"/>
      <c r="DZI13" s="236"/>
      <c r="DZJ13" s="236"/>
      <c r="DZK13" s="236"/>
      <c r="DZL13" s="236"/>
      <c r="DZM13" s="236"/>
      <c r="DZN13" s="236"/>
      <c r="DZO13" s="236"/>
      <c r="DZP13" s="236"/>
      <c r="DZQ13" s="236"/>
      <c r="DZR13" s="236"/>
      <c r="DZS13" s="236"/>
      <c r="DZT13" s="236"/>
      <c r="DZU13" s="236"/>
      <c r="DZV13" s="236"/>
      <c r="DZW13" s="236"/>
      <c r="DZX13" s="236"/>
      <c r="DZY13" s="236"/>
      <c r="DZZ13" s="236"/>
      <c r="EAA13" s="236"/>
      <c r="EAB13" s="236"/>
      <c r="EAC13" s="236"/>
      <c r="EAD13" s="236"/>
      <c r="EAE13" s="236"/>
      <c r="EAF13" s="236"/>
      <c r="EAG13" s="236"/>
      <c r="EAH13" s="236"/>
      <c r="EAI13" s="236"/>
      <c r="EAJ13" s="236"/>
      <c r="EAK13" s="236"/>
      <c r="EAL13" s="236"/>
      <c r="EAM13" s="236"/>
      <c r="EAN13" s="236"/>
      <c r="EAO13" s="236"/>
      <c r="EAP13" s="236"/>
      <c r="EAQ13" s="236"/>
      <c r="EAR13" s="236"/>
      <c r="EAS13" s="236"/>
      <c r="EAT13" s="236"/>
      <c r="EAU13" s="236"/>
      <c r="EAV13" s="236"/>
      <c r="EAW13" s="236"/>
      <c r="EAX13" s="236"/>
      <c r="EAY13" s="236"/>
      <c r="EAZ13" s="236"/>
      <c r="EBA13" s="236"/>
      <c r="EBB13" s="236"/>
      <c r="EBC13" s="236"/>
      <c r="EBD13" s="236"/>
      <c r="EBE13" s="236"/>
      <c r="EBF13" s="236"/>
      <c r="EBG13" s="236"/>
      <c r="EBH13" s="236"/>
      <c r="EBI13" s="236"/>
      <c r="EBJ13" s="236"/>
      <c r="EBK13" s="236"/>
      <c r="EBL13" s="236"/>
      <c r="EBM13" s="236"/>
      <c r="EBN13" s="236"/>
      <c r="EBO13" s="236"/>
      <c r="EBP13" s="236"/>
      <c r="EBQ13" s="236"/>
      <c r="EBR13" s="236"/>
      <c r="EBS13" s="236"/>
      <c r="EBT13" s="236"/>
      <c r="EBU13" s="236"/>
      <c r="EBV13" s="236"/>
      <c r="EBW13" s="236"/>
      <c r="EBX13" s="236"/>
      <c r="EBY13" s="236"/>
      <c r="EBZ13" s="236"/>
      <c r="ECA13" s="236"/>
      <c r="ECB13" s="236"/>
      <c r="ECC13" s="236"/>
      <c r="ECD13" s="236"/>
      <c r="ECE13" s="236"/>
      <c r="ECF13" s="236"/>
      <c r="ECG13" s="236"/>
      <c r="ECH13" s="236"/>
      <c r="ECI13" s="236"/>
      <c r="ECJ13" s="236"/>
      <c r="ECK13" s="236"/>
      <c r="ECL13" s="236"/>
      <c r="ECM13" s="236"/>
      <c r="ECN13" s="236"/>
      <c r="ECO13" s="236"/>
      <c r="ECP13" s="236"/>
      <c r="ECQ13" s="236"/>
      <c r="ECR13" s="236"/>
      <c r="ECS13" s="236"/>
      <c r="ECT13" s="236"/>
      <c r="ECU13" s="236"/>
      <c r="ECV13" s="236"/>
      <c r="ECW13" s="236"/>
      <c r="ECX13" s="236"/>
      <c r="ECY13" s="236"/>
      <c r="ECZ13" s="236"/>
      <c r="EDA13" s="236"/>
      <c r="EDB13" s="236"/>
      <c r="EDC13" s="236"/>
      <c r="EDD13" s="236"/>
      <c r="EDE13" s="236"/>
      <c r="EDF13" s="236"/>
      <c r="EDG13" s="236"/>
      <c r="EDH13" s="236"/>
      <c r="EDI13" s="236"/>
      <c r="EDJ13" s="236"/>
      <c r="EDK13" s="236"/>
      <c r="EDL13" s="236"/>
      <c r="EDM13" s="236"/>
      <c r="EDN13" s="236"/>
      <c r="EDO13" s="236"/>
      <c r="EDP13" s="236"/>
      <c r="EDQ13" s="236"/>
      <c r="EDR13" s="236"/>
      <c r="EDS13" s="236"/>
      <c r="EDT13" s="236"/>
      <c r="EDU13" s="236"/>
      <c r="EDV13" s="236"/>
      <c r="EDW13" s="236"/>
      <c r="EDX13" s="236"/>
      <c r="EDY13" s="236"/>
      <c r="EDZ13" s="236"/>
      <c r="EEA13" s="236"/>
      <c r="EEB13" s="236"/>
      <c r="EEC13" s="236"/>
      <c r="EED13" s="236"/>
      <c r="EEE13" s="236"/>
      <c r="EEF13" s="236"/>
      <c r="EEG13" s="236"/>
      <c r="EEH13" s="236"/>
      <c r="EEI13" s="236"/>
      <c r="EEJ13" s="236"/>
      <c r="EEK13" s="236"/>
      <c r="EEL13" s="236"/>
      <c r="EEM13" s="236"/>
      <c r="EEN13" s="236"/>
      <c r="EEO13" s="236"/>
      <c r="EEP13" s="236"/>
      <c r="EEQ13" s="236"/>
      <c r="EER13" s="236"/>
      <c r="EES13" s="236"/>
      <c r="EET13" s="236"/>
      <c r="EEU13" s="236"/>
      <c r="EEV13" s="236"/>
      <c r="EEW13" s="236"/>
      <c r="EEX13" s="236"/>
      <c r="EEY13" s="236"/>
      <c r="EEZ13" s="236"/>
      <c r="EFA13" s="236"/>
      <c r="EFB13" s="236"/>
      <c r="EFC13" s="236"/>
      <c r="EFD13" s="236"/>
      <c r="EFE13" s="236"/>
      <c r="EFF13" s="236"/>
      <c r="EFG13" s="236"/>
      <c r="EFH13" s="236"/>
      <c r="EFI13" s="236"/>
      <c r="EFJ13" s="236"/>
      <c r="EFK13" s="236"/>
      <c r="EFL13" s="236"/>
      <c r="EFM13" s="236"/>
      <c r="EFN13" s="236"/>
      <c r="EFO13" s="236"/>
      <c r="EFP13" s="236"/>
      <c r="EFQ13" s="236"/>
      <c r="EFR13" s="236"/>
      <c r="EFS13" s="236"/>
      <c r="EFT13" s="236"/>
      <c r="EFU13" s="236"/>
      <c r="EFV13" s="236"/>
      <c r="EFW13" s="236"/>
      <c r="EFX13" s="236"/>
      <c r="EFY13" s="236"/>
      <c r="EFZ13" s="236"/>
      <c r="EGA13" s="236"/>
      <c r="EGB13" s="236"/>
      <c r="EGC13" s="236"/>
      <c r="EGD13" s="236"/>
      <c r="EGE13" s="236"/>
      <c r="EGF13" s="236"/>
      <c r="EGG13" s="236"/>
      <c r="EGH13" s="236"/>
      <c r="EGI13" s="236"/>
      <c r="EGJ13" s="236"/>
      <c r="EGK13" s="236"/>
      <c r="EGL13" s="236"/>
      <c r="EGM13" s="236"/>
      <c r="EGN13" s="236"/>
      <c r="EGO13" s="236"/>
      <c r="EGP13" s="236"/>
      <c r="EGQ13" s="236"/>
      <c r="EGR13" s="236"/>
      <c r="EGS13" s="236"/>
      <c r="EGT13" s="236"/>
      <c r="EGU13" s="236"/>
      <c r="EGV13" s="236"/>
      <c r="EGW13" s="236"/>
      <c r="EGX13" s="236"/>
      <c r="EGY13" s="236"/>
      <c r="EGZ13" s="236"/>
      <c r="EHA13" s="236"/>
      <c r="EHB13" s="236"/>
      <c r="EHC13" s="236"/>
      <c r="EHD13" s="236"/>
      <c r="EHE13" s="236"/>
      <c r="EHF13" s="236"/>
      <c r="EHG13" s="236"/>
      <c r="EHH13" s="236"/>
      <c r="EHI13" s="236"/>
      <c r="EHJ13" s="236"/>
      <c r="EHK13" s="236"/>
      <c r="EHL13" s="236"/>
      <c r="EHM13" s="236"/>
      <c r="EHN13" s="236"/>
      <c r="EHO13" s="236"/>
      <c r="EHP13" s="236"/>
      <c r="EHQ13" s="236"/>
      <c r="EHR13" s="236"/>
      <c r="EHS13" s="236"/>
      <c r="EHT13" s="236"/>
      <c r="EHU13" s="236"/>
      <c r="EHV13" s="236"/>
      <c r="EHW13" s="236"/>
      <c r="EHX13" s="236"/>
      <c r="EHY13" s="236"/>
      <c r="EHZ13" s="236"/>
      <c r="EIA13" s="236"/>
      <c r="EIB13" s="236"/>
      <c r="EIC13" s="236"/>
      <c r="EID13" s="236"/>
      <c r="EIE13" s="236"/>
      <c r="EIF13" s="236"/>
      <c r="EIG13" s="236"/>
      <c r="EIH13" s="236"/>
      <c r="EII13" s="236"/>
      <c r="EIJ13" s="236"/>
      <c r="EIK13" s="236"/>
      <c r="EIL13" s="236"/>
      <c r="EIM13" s="236"/>
      <c r="EIN13" s="236"/>
      <c r="EIO13" s="236"/>
      <c r="EIP13" s="236"/>
      <c r="EIQ13" s="236"/>
      <c r="EIR13" s="236"/>
      <c r="EIS13" s="236"/>
      <c r="EIT13" s="236"/>
      <c r="EIU13" s="236"/>
      <c r="EIV13" s="236"/>
      <c r="EIW13" s="236"/>
      <c r="EIX13" s="236"/>
      <c r="EIY13" s="236"/>
      <c r="EIZ13" s="236"/>
      <c r="EJA13" s="236"/>
      <c r="EJB13" s="236"/>
      <c r="EJC13" s="236"/>
      <c r="EJD13" s="236"/>
      <c r="EJE13" s="236"/>
      <c r="EJF13" s="236"/>
      <c r="EJG13" s="236"/>
      <c r="EJH13" s="236"/>
      <c r="EJI13" s="236"/>
      <c r="EJJ13" s="236"/>
      <c r="EJK13" s="236"/>
      <c r="EJL13" s="236"/>
      <c r="EJM13" s="236"/>
      <c r="EJN13" s="236"/>
      <c r="EJO13" s="236"/>
      <c r="EJP13" s="236"/>
      <c r="EJQ13" s="236"/>
      <c r="EJR13" s="236"/>
      <c r="EJS13" s="236"/>
      <c r="EJT13" s="236"/>
      <c r="EJU13" s="236"/>
      <c r="EJV13" s="236"/>
      <c r="EJW13" s="236"/>
      <c r="EJX13" s="236"/>
      <c r="EJY13" s="236"/>
      <c r="EJZ13" s="236"/>
      <c r="EKA13" s="236"/>
      <c r="EKB13" s="236"/>
      <c r="EKC13" s="236"/>
      <c r="EKD13" s="236"/>
      <c r="EKE13" s="236"/>
      <c r="EKF13" s="236"/>
      <c r="EKG13" s="236"/>
      <c r="EKH13" s="236"/>
      <c r="EKI13" s="236"/>
      <c r="EKJ13" s="236"/>
      <c r="EKK13" s="236"/>
      <c r="EKL13" s="236"/>
      <c r="EKM13" s="236"/>
      <c r="EKN13" s="236"/>
      <c r="EKO13" s="236"/>
      <c r="EKP13" s="236"/>
      <c r="EKQ13" s="236"/>
      <c r="EKR13" s="236"/>
      <c r="EKS13" s="236"/>
      <c r="EKT13" s="236"/>
      <c r="EKU13" s="236"/>
      <c r="EKV13" s="236"/>
      <c r="EKW13" s="236"/>
      <c r="EKX13" s="236"/>
      <c r="EKY13" s="236"/>
      <c r="EKZ13" s="236"/>
      <c r="ELA13" s="236"/>
      <c r="ELB13" s="236"/>
      <c r="ELC13" s="236"/>
      <c r="ELD13" s="236"/>
      <c r="ELE13" s="236"/>
      <c r="ELF13" s="236"/>
      <c r="ELG13" s="236"/>
      <c r="ELH13" s="236"/>
      <c r="ELI13" s="236"/>
      <c r="ELJ13" s="236"/>
      <c r="ELK13" s="236"/>
      <c r="ELL13" s="236"/>
      <c r="ELM13" s="236"/>
      <c r="ELN13" s="236"/>
      <c r="ELO13" s="236"/>
      <c r="ELP13" s="236"/>
      <c r="ELQ13" s="236"/>
      <c r="ELR13" s="236"/>
      <c r="ELS13" s="236"/>
      <c r="ELT13" s="236"/>
      <c r="ELU13" s="236"/>
      <c r="ELV13" s="236"/>
      <c r="ELW13" s="236"/>
      <c r="ELX13" s="236"/>
      <c r="ELY13" s="236"/>
      <c r="ELZ13" s="236"/>
      <c r="EMA13" s="236"/>
      <c r="EMB13" s="236"/>
      <c r="EMC13" s="236"/>
      <c r="EMD13" s="236"/>
      <c r="EME13" s="236"/>
      <c r="EMF13" s="236"/>
      <c r="EMG13" s="236"/>
      <c r="EMH13" s="236"/>
      <c r="EMI13" s="236"/>
      <c r="EMJ13" s="236"/>
      <c r="EMK13" s="236"/>
      <c r="EML13" s="236"/>
      <c r="EMM13" s="236"/>
      <c r="EMN13" s="236"/>
      <c r="EMO13" s="236"/>
      <c r="EMP13" s="236"/>
      <c r="EMQ13" s="236"/>
      <c r="EMR13" s="236"/>
      <c r="EMS13" s="236"/>
      <c r="EMT13" s="236"/>
      <c r="EMU13" s="236"/>
      <c r="EMV13" s="236"/>
      <c r="EMW13" s="236"/>
      <c r="EMX13" s="236"/>
      <c r="EMY13" s="236"/>
      <c r="EMZ13" s="236"/>
      <c r="ENA13" s="236"/>
      <c r="ENB13" s="236"/>
      <c r="ENC13" s="236"/>
      <c r="END13" s="236"/>
      <c r="ENE13" s="236"/>
      <c r="ENF13" s="236"/>
      <c r="ENG13" s="236"/>
      <c r="ENH13" s="236"/>
      <c r="ENI13" s="236"/>
      <c r="ENJ13" s="236"/>
      <c r="ENK13" s="236"/>
      <c r="ENL13" s="236"/>
      <c r="ENM13" s="236"/>
      <c r="ENN13" s="236"/>
      <c r="ENO13" s="236"/>
      <c r="ENP13" s="236"/>
      <c r="ENQ13" s="236"/>
      <c r="ENR13" s="236"/>
      <c r="ENS13" s="236"/>
      <c r="ENT13" s="236"/>
      <c r="ENU13" s="236"/>
      <c r="ENV13" s="236"/>
      <c r="ENW13" s="236"/>
      <c r="ENX13" s="236"/>
      <c r="ENY13" s="236"/>
      <c r="ENZ13" s="236"/>
      <c r="EOA13" s="236"/>
      <c r="EOB13" s="236"/>
      <c r="EOC13" s="236"/>
      <c r="EOD13" s="236"/>
      <c r="EOE13" s="236"/>
      <c r="EOF13" s="236"/>
      <c r="EOG13" s="236"/>
      <c r="EOH13" s="236"/>
      <c r="EOI13" s="236"/>
      <c r="EOJ13" s="236"/>
      <c r="EOK13" s="236"/>
      <c r="EOL13" s="236"/>
      <c r="EOM13" s="236"/>
      <c r="EON13" s="236"/>
      <c r="EOO13" s="236"/>
      <c r="EOP13" s="236"/>
      <c r="EOQ13" s="236"/>
      <c r="EOR13" s="236"/>
      <c r="EOS13" s="236"/>
      <c r="EOT13" s="236"/>
      <c r="EOU13" s="236"/>
      <c r="EOV13" s="236"/>
      <c r="EOW13" s="236"/>
      <c r="EOX13" s="236"/>
      <c r="EOY13" s="236"/>
      <c r="EOZ13" s="236"/>
      <c r="EPA13" s="236"/>
      <c r="EPB13" s="236"/>
      <c r="EPC13" s="236"/>
      <c r="EPD13" s="236"/>
      <c r="EPE13" s="236"/>
      <c r="EPF13" s="236"/>
      <c r="EPG13" s="236"/>
      <c r="EPH13" s="236"/>
      <c r="EPI13" s="236"/>
      <c r="EPJ13" s="236"/>
      <c r="EPK13" s="236"/>
      <c r="EPL13" s="236"/>
      <c r="EPM13" s="236"/>
      <c r="EPN13" s="236"/>
      <c r="EPO13" s="236"/>
      <c r="EPP13" s="236"/>
      <c r="EPQ13" s="236"/>
      <c r="EPR13" s="236"/>
      <c r="EPS13" s="236"/>
      <c r="EPT13" s="236"/>
      <c r="EPU13" s="236"/>
      <c r="EPV13" s="236"/>
      <c r="EPW13" s="236"/>
      <c r="EPX13" s="236"/>
      <c r="EPY13" s="236"/>
      <c r="EPZ13" s="236"/>
      <c r="EQA13" s="236"/>
      <c r="EQB13" s="236"/>
      <c r="EQC13" s="236"/>
      <c r="EQD13" s="236"/>
      <c r="EQE13" s="236"/>
      <c r="EQF13" s="236"/>
      <c r="EQG13" s="236"/>
      <c r="EQH13" s="236"/>
      <c r="EQI13" s="236"/>
      <c r="EQJ13" s="236"/>
      <c r="EQK13" s="236"/>
      <c r="EQL13" s="236"/>
      <c r="EQM13" s="236"/>
      <c r="EQN13" s="236"/>
      <c r="EQO13" s="236"/>
      <c r="EQP13" s="236"/>
      <c r="EQQ13" s="236"/>
      <c r="EQR13" s="236"/>
      <c r="EQS13" s="236"/>
      <c r="EQT13" s="236"/>
      <c r="EQU13" s="236"/>
      <c r="EQV13" s="236"/>
      <c r="EQW13" s="236"/>
      <c r="EQX13" s="236"/>
      <c r="EQY13" s="236"/>
      <c r="EQZ13" s="236"/>
      <c r="ERA13" s="236"/>
      <c r="ERB13" s="236"/>
      <c r="ERC13" s="236"/>
      <c r="ERD13" s="236"/>
      <c r="ERE13" s="236"/>
      <c r="ERF13" s="236"/>
      <c r="ERG13" s="236"/>
      <c r="ERH13" s="236"/>
      <c r="ERI13" s="236"/>
      <c r="ERJ13" s="236"/>
      <c r="ERK13" s="236"/>
      <c r="ERL13" s="236"/>
      <c r="ERM13" s="236"/>
      <c r="ERN13" s="236"/>
      <c r="ERO13" s="236"/>
      <c r="ERP13" s="236"/>
      <c r="ERQ13" s="236"/>
      <c r="ERR13" s="236"/>
      <c r="ERS13" s="236"/>
      <c r="ERT13" s="236"/>
      <c r="ERU13" s="236"/>
      <c r="ERV13" s="236"/>
      <c r="ERW13" s="236"/>
      <c r="ERX13" s="236"/>
      <c r="ERY13" s="236"/>
      <c r="ERZ13" s="236"/>
      <c r="ESA13" s="236"/>
      <c r="ESB13" s="236"/>
      <c r="ESC13" s="236"/>
      <c r="ESD13" s="236"/>
      <c r="ESE13" s="236"/>
      <c r="ESF13" s="236"/>
      <c r="ESG13" s="236"/>
      <c r="ESH13" s="236"/>
      <c r="ESI13" s="236"/>
      <c r="ESJ13" s="236"/>
      <c r="ESK13" s="236"/>
      <c r="ESL13" s="236"/>
      <c r="ESM13" s="236"/>
      <c r="ESN13" s="236"/>
      <c r="ESO13" s="236"/>
      <c r="ESP13" s="236"/>
      <c r="ESQ13" s="236"/>
      <c r="ESR13" s="236"/>
      <c r="ESS13" s="236"/>
      <c r="EST13" s="236"/>
      <c r="ESU13" s="236"/>
      <c r="ESV13" s="236"/>
      <c r="ESW13" s="236"/>
      <c r="ESX13" s="236"/>
      <c r="ESY13" s="236"/>
      <c r="ESZ13" s="236"/>
      <c r="ETA13" s="236"/>
      <c r="ETB13" s="236"/>
      <c r="ETC13" s="236"/>
      <c r="ETD13" s="236"/>
      <c r="ETE13" s="236"/>
      <c r="ETF13" s="236"/>
      <c r="ETG13" s="236"/>
      <c r="ETH13" s="236"/>
      <c r="ETI13" s="236"/>
      <c r="ETJ13" s="236"/>
      <c r="ETK13" s="236"/>
      <c r="ETL13" s="236"/>
      <c r="ETM13" s="236"/>
      <c r="ETN13" s="236"/>
      <c r="ETO13" s="236"/>
      <c r="ETP13" s="236"/>
      <c r="ETQ13" s="236"/>
      <c r="ETR13" s="236"/>
      <c r="ETS13" s="236"/>
      <c r="ETT13" s="236"/>
      <c r="ETU13" s="236"/>
      <c r="ETV13" s="236"/>
      <c r="ETW13" s="236"/>
      <c r="ETX13" s="236"/>
      <c r="ETY13" s="236"/>
      <c r="ETZ13" s="236"/>
      <c r="EUA13" s="236"/>
      <c r="EUB13" s="236"/>
      <c r="EUC13" s="236"/>
      <c r="EUD13" s="236"/>
      <c r="EUE13" s="236"/>
      <c r="EUF13" s="236"/>
      <c r="EUG13" s="236"/>
      <c r="EUH13" s="236"/>
      <c r="EUI13" s="236"/>
      <c r="EUJ13" s="236"/>
      <c r="EUK13" s="236"/>
      <c r="EUL13" s="236"/>
      <c r="EUM13" s="236"/>
      <c r="EUN13" s="236"/>
      <c r="EUO13" s="236"/>
      <c r="EUP13" s="236"/>
      <c r="EUQ13" s="236"/>
      <c r="EUR13" s="236"/>
      <c r="EUS13" s="236"/>
      <c r="EUT13" s="236"/>
      <c r="EUU13" s="236"/>
      <c r="EUV13" s="236"/>
      <c r="EUW13" s="236"/>
      <c r="EUX13" s="236"/>
      <c r="EUY13" s="236"/>
      <c r="EUZ13" s="236"/>
      <c r="EVA13" s="236"/>
      <c r="EVB13" s="236"/>
      <c r="EVC13" s="236"/>
      <c r="EVD13" s="236"/>
      <c r="EVE13" s="236"/>
      <c r="EVF13" s="236"/>
      <c r="EVG13" s="236"/>
      <c r="EVH13" s="236"/>
      <c r="EVI13" s="236"/>
      <c r="EVJ13" s="236"/>
      <c r="EVK13" s="236"/>
      <c r="EVL13" s="236"/>
      <c r="EVM13" s="236"/>
      <c r="EVN13" s="236"/>
      <c r="EVO13" s="236"/>
      <c r="EVP13" s="236"/>
      <c r="EVQ13" s="236"/>
      <c r="EVR13" s="236"/>
      <c r="EVS13" s="236"/>
      <c r="EVT13" s="236"/>
      <c r="EVU13" s="236"/>
      <c r="EVV13" s="236"/>
      <c r="EVW13" s="236"/>
      <c r="EVX13" s="236"/>
      <c r="EVY13" s="236"/>
      <c r="EVZ13" s="236"/>
      <c r="EWA13" s="236"/>
      <c r="EWB13" s="236"/>
      <c r="EWC13" s="236"/>
      <c r="EWD13" s="236"/>
      <c r="EWE13" s="236"/>
      <c r="EWF13" s="236"/>
      <c r="EWG13" s="236"/>
      <c r="EWH13" s="236"/>
      <c r="EWI13" s="236"/>
      <c r="EWJ13" s="236"/>
      <c r="EWK13" s="236"/>
      <c r="EWL13" s="236"/>
      <c r="EWM13" s="236"/>
      <c r="EWN13" s="236"/>
      <c r="EWO13" s="236"/>
      <c r="EWP13" s="236"/>
      <c r="EWQ13" s="236"/>
      <c r="EWR13" s="236"/>
      <c r="EWS13" s="236"/>
      <c r="EWT13" s="236"/>
      <c r="EWU13" s="236"/>
      <c r="EWV13" s="236"/>
      <c r="EWW13" s="236"/>
      <c r="EWX13" s="236"/>
      <c r="EWY13" s="236"/>
      <c r="EWZ13" s="236"/>
      <c r="EXA13" s="236"/>
      <c r="EXB13" s="236"/>
      <c r="EXC13" s="236"/>
      <c r="EXD13" s="236"/>
      <c r="EXE13" s="236"/>
      <c r="EXF13" s="236"/>
      <c r="EXG13" s="236"/>
      <c r="EXH13" s="236"/>
      <c r="EXI13" s="236"/>
      <c r="EXJ13" s="236"/>
      <c r="EXK13" s="236"/>
      <c r="EXL13" s="236"/>
      <c r="EXM13" s="236"/>
      <c r="EXN13" s="236"/>
      <c r="EXO13" s="236"/>
      <c r="EXP13" s="236"/>
      <c r="EXQ13" s="236"/>
      <c r="EXR13" s="236"/>
      <c r="EXS13" s="236"/>
      <c r="EXT13" s="236"/>
      <c r="EXU13" s="236"/>
      <c r="EXV13" s="236"/>
      <c r="EXW13" s="236"/>
      <c r="EXX13" s="236"/>
      <c r="EXY13" s="236"/>
      <c r="EXZ13" s="236"/>
      <c r="EYA13" s="236"/>
      <c r="EYB13" s="236"/>
      <c r="EYC13" s="236"/>
      <c r="EYD13" s="236"/>
      <c r="EYE13" s="236"/>
      <c r="EYF13" s="236"/>
      <c r="EYG13" s="236"/>
      <c r="EYH13" s="236"/>
      <c r="EYI13" s="236"/>
      <c r="EYJ13" s="236"/>
      <c r="EYK13" s="236"/>
      <c r="EYL13" s="236"/>
      <c r="EYM13" s="236"/>
      <c r="EYN13" s="236"/>
      <c r="EYO13" s="236"/>
      <c r="EYP13" s="236"/>
      <c r="EYQ13" s="236"/>
      <c r="EYR13" s="236"/>
      <c r="EYS13" s="236"/>
      <c r="EYT13" s="236"/>
      <c r="EYU13" s="236"/>
      <c r="EYV13" s="236"/>
      <c r="EYW13" s="236"/>
      <c r="EYX13" s="236"/>
      <c r="EYY13" s="236"/>
      <c r="EYZ13" s="236"/>
      <c r="EZA13" s="236"/>
      <c r="EZB13" s="236"/>
      <c r="EZC13" s="236"/>
      <c r="EZD13" s="236"/>
      <c r="EZE13" s="236"/>
      <c r="EZF13" s="236"/>
      <c r="EZG13" s="236"/>
      <c r="EZH13" s="236"/>
      <c r="EZI13" s="236"/>
      <c r="EZJ13" s="236"/>
      <c r="EZK13" s="236"/>
      <c r="EZL13" s="236"/>
      <c r="EZM13" s="236"/>
      <c r="EZN13" s="236"/>
      <c r="EZO13" s="236"/>
      <c r="EZP13" s="236"/>
      <c r="EZQ13" s="236"/>
      <c r="EZR13" s="236"/>
      <c r="EZS13" s="236"/>
      <c r="EZT13" s="236"/>
      <c r="EZU13" s="236"/>
      <c r="EZV13" s="236"/>
      <c r="EZW13" s="236"/>
      <c r="EZX13" s="236"/>
      <c r="EZY13" s="236"/>
      <c r="EZZ13" s="236"/>
      <c r="FAA13" s="236"/>
      <c r="FAB13" s="236"/>
      <c r="FAC13" s="236"/>
      <c r="FAD13" s="236"/>
      <c r="FAE13" s="236"/>
      <c r="FAF13" s="236"/>
      <c r="FAG13" s="236"/>
      <c r="FAH13" s="236"/>
      <c r="FAI13" s="236"/>
      <c r="FAJ13" s="236"/>
      <c r="FAK13" s="236"/>
      <c r="FAL13" s="236"/>
      <c r="FAM13" s="236"/>
      <c r="FAN13" s="236"/>
      <c r="FAO13" s="236"/>
      <c r="FAP13" s="236"/>
      <c r="FAQ13" s="236"/>
      <c r="FAR13" s="236"/>
      <c r="FAS13" s="236"/>
      <c r="FAT13" s="236"/>
      <c r="FAU13" s="236"/>
      <c r="FAV13" s="236"/>
      <c r="FAW13" s="236"/>
      <c r="FAX13" s="236"/>
      <c r="FAY13" s="236"/>
      <c r="FAZ13" s="236"/>
      <c r="FBA13" s="236"/>
      <c r="FBB13" s="236"/>
      <c r="FBC13" s="236"/>
      <c r="FBD13" s="236"/>
      <c r="FBE13" s="236"/>
      <c r="FBF13" s="236"/>
      <c r="FBG13" s="236"/>
      <c r="FBH13" s="236"/>
      <c r="FBI13" s="236"/>
      <c r="FBJ13" s="236"/>
      <c r="FBK13" s="236"/>
      <c r="FBL13" s="236"/>
      <c r="FBM13" s="236"/>
      <c r="FBN13" s="236"/>
      <c r="FBO13" s="236"/>
      <c r="FBP13" s="236"/>
      <c r="FBQ13" s="236"/>
      <c r="FBR13" s="236"/>
      <c r="FBS13" s="236"/>
      <c r="FBT13" s="236"/>
      <c r="FBU13" s="236"/>
      <c r="FBV13" s="236"/>
      <c r="FBW13" s="236"/>
      <c r="FBX13" s="236"/>
      <c r="FBY13" s="236"/>
      <c r="FBZ13" s="236"/>
      <c r="FCA13" s="236"/>
      <c r="FCB13" s="236"/>
      <c r="FCC13" s="236"/>
      <c r="FCD13" s="236"/>
      <c r="FCE13" s="236"/>
      <c r="FCF13" s="236"/>
      <c r="FCG13" s="236"/>
      <c r="FCH13" s="236"/>
      <c r="FCI13" s="236"/>
      <c r="FCJ13" s="236"/>
      <c r="FCK13" s="236"/>
      <c r="FCL13" s="236"/>
      <c r="FCM13" s="236"/>
      <c r="FCN13" s="236"/>
      <c r="FCO13" s="236"/>
      <c r="FCP13" s="236"/>
      <c r="FCQ13" s="236"/>
      <c r="FCR13" s="236"/>
      <c r="FCS13" s="236"/>
      <c r="FCT13" s="236"/>
      <c r="FCU13" s="236"/>
      <c r="FCV13" s="236"/>
      <c r="FCW13" s="236"/>
      <c r="FCX13" s="236"/>
      <c r="FCY13" s="236"/>
      <c r="FCZ13" s="236"/>
      <c r="FDA13" s="236"/>
      <c r="FDB13" s="236"/>
      <c r="FDC13" s="236"/>
      <c r="FDD13" s="236"/>
      <c r="FDE13" s="236"/>
      <c r="FDF13" s="236"/>
      <c r="FDG13" s="236"/>
      <c r="FDH13" s="236"/>
      <c r="FDI13" s="236"/>
      <c r="FDJ13" s="236"/>
      <c r="FDK13" s="236"/>
      <c r="FDL13" s="236"/>
      <c r="FDM13" s="236"/>
      <c r="FDN13" s="236"/>
      <c r="FDO13" s="236"/>
      <c r="FDP13" s="236"/>
      <c r="FDQ13" s="236"/>
      <c r="FDR13" s="236"/>
      <c r="FDS13" s="236"/>
      <c r="FDT13" s="236"/>
      <c r="FDU13" s="236"/>
      <c r="FDV13" s="236"/>
      <c r="FDW13" s="236"/>
      <c r="FDX13" s="236"/>
      <c r="FDY13" s="236"/>
      <c r="FDZ13" s="236"/>
      <c r="FEA13" s="236"/>
      <c r="FEB13" s="236"/>
      <c r="FEC13" s="236"/>
      <c r="FED13" s="236"/>
      <c r="FEE13" s="236"/>
      <c r="FEF13" s="236"/>
      <c r="FEG13" s="236"/>
      <c r="FEH13" s="236"/>
      <c r="FEI13" s="236"/>
      <c r="FEJ13" s="236"/>
      <c r="FEK13" s="236"/>
      <c r="FEL13" s="236"/>
      <c r="FEM13" s="236"/>
      <c r="FEN13" s="236"/>
      <c r="FEO13" s="236"/>
      <c r="FEP13" s="236"/>
      <c r="FEQ13" s="236"/>
      <c r="FER13" s="236"/>
      <c r="FES13" s="236"/>
      <c r="FET13" s="236"/>
      <c r="FEU13" s="236"/>
      <c r="FEV13" s="236"/>
      <c r="FEW13" s="236"/>
      <c r="FEX13" s="236"/>
      <c r="FEY13" s="236"/>
      <c r="FEZ13" s="236"/>
      <c r="FFA13" s="236"/>
      <c r="FFB13" s="236"/>
      <c r="FFC13" s="236"/>
      <c r="FFD13" s="236"/>
      <c r="FFE13" s="236"/>
      <c r="FFF13" s="236"/>
      <c r="FFG13" s="236"/>
      <c r="FFH13" s="236"/>
      <c r="FFI13" s="236"/>
      <c r="FFJ13" s="236"/>
      <c r="FFK13" s="236"/>
      <c r="FFL13" s="236"/>
      <c r="FFM13" s="236"/>
      <c r="FFN13" s="236"/>
      <c r="FFO13" s="236"/>
      <c r="FFP13" s="236"/>
      <c r="FFQ13" s="236"/>
      <c r="FFR13" s="236"/>
      <c r="FFS13" s="236"/>
      <c r="FFT13" s="236"/>
      <c r="FFU13" s="236"/>
      <c r="FFV13" s="236"/>
      <c r="FFW13" s="236"/>
      <c r="FFX13" s="236"/>
      <c r="FFY13" s="236"/>
      <c r="FFZ13" s="236"/>
      <c r="FGA13" s="236"/>
      <c r="FGB13" s="236"/>
      <c r="FGC13" s="236"/>
      <c r="FGD13" s="236"/>
      <c r="FGE13" s="236"/>
      <c r="FGF13" s="236"/>
      <c r="FGG13" s="236"/>
      <c r="FGH13" s="236"/>
      <c r="FGI13" s="236"/>
      <c r="FGJ13" s="236"/>
      <c r="FGK13" s="236"/>
      <c r="FGL13" s="236"/>
      <c r="FGM13" s="236"/>
      <c r="FGN13" s="236"/>
      <c r="FGO13" s="236"/>
      <c r="FGP13" s="236"/>
      <c r="FGQ13" s="236"/>
      <c r="FGR13" s="236"/>
      <c r="FGS13" s="236"/>
      <c r="FGT13" s="236"/>
      <c r="FGU13" s="236"/>
      <c r="FGV13" s="236"/>
      <c r="FGW13" s="236"/>
      <c r="FGX13" s="236"/>
      <c r="FGY13" s="236"/>
      <c r="FGZ13" s="236"/>
      <c r="FHA13" s="236"/>
      <c r="FHB13" s="236"/>
      <c r="FHC13" s="236"/>
      <c r="FHD13" s="236"/>
      <c r="FHE13" s="236"/>
      <c r="FHF13" s="236"/>
      <c r="FHG13" s="236"/>
      <c r="FHH13" s="236"/>
      <c r="FHI13" s="236"/>
      <c r="FHJ13" s="236"/>
      <c r="FHK13" s="236"/>
      <c r="FHL13" s="236"/>
      <c r="FHM13" s="236"/>
      <c r="FHN13" s="236"/>
      <c r="FHO13" s="236"/>
      <c r="FHP13" s="236"/>
      <c r="FHQ13" s="236"/>
      <c r="FHR13" s="236"/>
      <c r="FHS13" s="236"/>
      <c r="FHT13" s="236"/>
      <c r="FHU13" s="236"/>
      <c r="FHV13" s="236"/>
      <c r="FHW13" s="236"/>
      <c r="FHX13" s="236"/>
      <c r="FHY13" s="236"/>
      <c r="FHZ13" s="236"/>
      <c r="FIA13" s="236"/>
      <c r="FIB13" s="236"/>
      <c r="FIC13" s="236"/>
      <c r="FID13" s="236"/>
      <c r="FIE13" s="236"/>
      <c r="FIF13" s="236"/>
      <c r="FIG13" s="236"/>
      <c r="FIH13" s="236"/>
      <c r="FII13" s="236"/>
      <c r="FIJ13" s="236"/>
      <c r="FIK13" s="236"/>
      <c r="FIL13" s="236"/>
      <c r="FIM13" s="236"/>
      <c r="FIN13" s="236"/>
      <c r="FIO13" s="236"/>
      <c r="FIP13" s="236"/>
      <c r="FIQ13" s="236"/>
      <c r="FIR13" s="236"/>
      <c r="FIS13" s="236"/>
      <c r="FIT13" s="236"/>
      <c r="FIU13" s="236"/>
      <c r="FIV13" s="236"/>
      <c r="FIW13" s="236"/>
      <c r="FIX13" s="236"/>
      <c r="FIY13" s="236"/>
      <c r="FIZ13" s="236"/>
      <c r="FJA13" s="236"/>
      <c r="FJB13" s="236"/>
      <c r="FJC13" s="236"/>
      <c r="FJD13" s="236"/>
      <c r="FJE13" s="236"/>
      <c r="FJF13" s="236"/>
      <c r="FJG13" s="236"/>
      <c r="FJH13" s="236"/>
      <c r="FJI13" s="236"/>
      <c r="FJJ13" s="236"/>
      <c r="FJK13" s="236"/>
      <c r="FJL13" s="236"/>
      <c r="FJM13" s="236"/>
      <c r="FJN13" s="236"/>
      <c r="FJO13" s="236"/>
      <c r="FJP13" s="236"/>
      <c r="FJQ13" s="236"/>
      <c r="FJR13" s="236"/>
      <c r="FJS13" s="236"/>
      <c r="FJT13" s="236"/>
      <c r="FJU13" s="236"/>
      <c r="FJV13" s="236"/>
      <c r="FJW13" s="236"/>
      <c r="FJX13" s="236"/>
      <c r="FJY13" s="236"/>
      <c r="FJZ13" s="236"/>
      <c r="FKA13" s="236"/>
      <c r="FKB13" s="236"/>
      <c r="FKC13" s="236"/>
      <c r="FKD13" s="236"/>
      <c r="FKE13" s="236"/>
      <c r="FKF13" s="236"/>
      <c r="FKG13" s="236"/>
      <c r="FKH13" s="236"/>
      <c r="FKI13" s="236"/>
      <c r="FKJ13" s="236"/>
      <c r="FKK13" s="236"/>
      <c r="FKL13" s="236"/>
      <c r="FKM13" s="236"/>
      <c r="FKN13" s="236"/>
      <c r="FKO13" s="236"/>
      <c r="FKP13" s="236"/>
      <c r="FKQ13" s="236"/>
      <c r="FKR13" s="236"/>
      <c r="FKS13" s="236"/>
      <c r="FKT13" s="236"/>
      <c r="FKU13" s="236"/>
      <c r="FKV13" s="236"/>
      <c r="FKW13" s="236"/>
      <c r="FKX13" s="236"/>
      <c r="FKY13" s="236"/>
      <c r="FKZ13" s="236"/>
      <c r="FLA13" s="236"/>
      <c r="FLB13" s="236"/>
      <c r="FLC13" s="236"/>
      <c r="FLD13" s="236"/>
      <c r="FLE13" s="236"/>
      <c r="FLF13" s="236"/>
      <c r="FLG13" s="236"/>
      <c r="FLH13" s="236"/>
      <c r="FLI13" s="236"/>
      <c r="FLJ13" s="236"/>
      <c r="FLK13" s="236"/>
      <c r="FLL13" s="236"/>
      <c r="FLM13" s="236"/>
      <c r="FLN13" s="236"/>
      <c r="FLO13" s="236"/>
      <c r="FLP13" s="236"/>
      <c r="FLQ13" s="236"/>
      <c r="FLR13" s="236"/>
      <c r="FLS13" s="236"/>
      <c r="FLT13" s="236"/>
      <c r="FLU13" s="236"/>
      <c r="FLV13" s="236"/>
      <c r="FLW13" s="236"/>
      <c r="FLX13" s="236"/>
      <c r="FLY13" s="236"/>
      <c r="FLZ13" s="236"/>
      <c r="FMA13" s="236"/>
      <c r="FMB13" s="236"/>
      <c r="FMC13" s="236"/>
      <c r="FMD13" s="236"/>
      <c r="FME13" s="236"/>
      <c r="FMF13" s="236"/>
      <c r="FMG13" s="236"/>
      <c r="FMH13" s="236"/>
      <c r="FMI13" s="236"/>
      <c r="FMJ13" s="236"/>
      <c r="FMK13" s="236"/>
      <c r="FML13" s="236"/>
      <c r="FMM13" s="236"/>
      <c r="FMN13" s="236"/>
      <c r="FMO13" s="236"/>
      <c r="FMP13" s="236"/>
      <c r="FMQ13" s="236"/>
      <c r="FMR13" s="236"/>
      <c r="FMS13" s="236"/>
      <c r="FMT13" s="236"/>
      <c r="FMU13" s="236"/>
      <c r="FMV13" s="236"/>
      <c r="FMW13" s="236"/>
      <c r="FMX13" s="236"/>
      <c r="FMY13" s="236"/>
      <c r="FMZ13" s="236"/>
      <c r="FNA13" s="236"/>
      <c r="FNB13" s="236"/>
      <c r="FNC13" s="236"/>
      <c r="FND13" s="236"/>
      <c r="FNE13" s="236"/>
      <c r="FNF13" s="236"/>
      <c r="FNG13" s="236"/>
      <c r="FNH13" s="236"/>
      <c r="FNI13" s="236"/>
      <c r="FNJ13" s="236"/>
      <c r="FNK13" s="236"/>
      <c r="FNL13" s="236"/>
      <c r="FNM13" s="236"/>
      <c r="FNN13" s="236"/>
      <c r="FNO13" s="236"/>
      <c r="FNP13" s="236"/>
      <c r="FNQ13" s="236"/>
      <c r="FNR13" s="236"/>
      <c r="FNS13" s="236"/>
      <c r="FNT13" s="236"/>
      <c r="FNU13" s="236"/>
      <c r="FNV13" s="236"/>
      <c r="FNW13" s="236"/>
      <c r="FNX13" s="236"/>
      <c r="FNY13" s="236"/>
      <c r="FNZ13" s="236"/>
      <c r="FOA13" s="236"/>
      <c r="FOB13" s="236"/>
      <c r="FOC13" s="236"/>
      <c r="FOD13" s="236"/>
      <c r="FOE13" s="236"/>
      <c r="FOF13" s="236"/>
      <c r="FOG13" s="236"/>
      <c r="FOH13" s="236"/>
      <c r="FOI13" s="236"/>
      <c r="FOJ13" s="236"/>
      <c r="FOK13" s="236"/>
      <c r="FOL13" s="236"/>
      <c r="FOM13" s="236"/>
      <c r="FON13" s="236"/>
      <c r="FOO13" s="236"/>
      <c r="FOP13" s="236"/>
      <c r="FOQ13" s="236"/>
      <c r="FOR13" s="236"/>
      <c r="FOS13" s="236"/>
      <c r="FOT13" s="236"/>
      <c r="FOU13" s="236"/>
      <c r="FOV13" s="236"/>
      <c r="FOW13" s="236"/>
      <c r="FOX13" s="236"/>
      <c r="FOY13" s="236"/>
      <c r="FOZ13" s="236"/>
      <c r="FPA13" s="236"/>
      <c r="FPB13" s="236"/>
      <c r="FPC13" s="236"/>
      <c r="FPD13" s="236"/>
      <c r="FPE13" s="236"/>
      <c r="FPF13" s="236"/>
      <c r="FPG13" s="236"/>
      <c r="FPH13" s="236"/>
      <c r="FPI13" s="236"/>
      <c r="FPJ13" s="236"/>
      <c r="FPK13" s="236"/>
      <c r="FPL13" s="236"/>
      <c r="FPM13" s="236"/>
      <c r="FPN13" s="236"/>
      <c r="FPO13" s="236"/>
      <c r="FPP13" s="236"/>
      <c r="FPQ13" s="236"/>
      <c r="FPR13" s="236"/>
      <c r="FPS13" s="236"/>
      <c r="FPT13" s="236"/>
      <c r="FPU13" s="236"/>
      <c r="FPV13" s="236"/>
      <c r="FPW13" s="236"/>
      <c r="FPX13" s="236"/>
      <c r="FPY13" s="236"/>
      <c r="FPZ13" s="236"/>
      <c r="FQA13" s="236"/>
      <c r="FQB13" s="236"/>
      <c r="FQC13" s="236"/>
      <c r="FQD13" s="236"/>
      <c r="FQE13" s="236"/>
      <c r="FQF13" s="236"/>
      <c r="FQG13" s="236"/>
      <c r="FQH13" s="236"/>
      <c r="FQI13" s="236"/>
      <c r="FQJ13" s="236"/>
      <c r="FQK13" s="236"/>
      <c r="FQL13" s="236"/>
      <c r="FQM13" s="236"/>
      <c r="FQN13" s="236"/>
      <c r="FQO13" s="236"/>
      <c r="FQP13" s="236"/>
      <c r="FQQ13" s="236"/>
      <c r="FQR13" s="236"/>
      <c r="FQS13" s="236"/>
      <c r="FQT13" s="236"/>
      <c r="FQU13" s="236"/>
      <c r="FQV13" s="236"/>
      <c r="FQW13" s="236"/>
      <c r="FQX13" s="236"/>
      <c r="FQY13" s="236"/>
      <c r="FQZ13" s="236"/>
      <c r="FRA13" s="236"/>
      <c r="FRB13" s="236"/>
      <c r="FRC13" s="236"/>
      <c r="FRD13" s="236"/>
      <c r="FRE13" s="236"/>
      <c r="FRF13" s="236"/>
      <c r="FRG13" s="236"/>
      <c r="FRH13" s="236"/>
      <c r="FRI13" s="236"/>
      <c r="FRJ13" s="236"/>
      <c r="FRK13" s="236"/>
      <c r="FRL13" s="236"/>
      <c r="FRM13" s="236"/>
      <c r="FRN13" s="236"/>
      <c r="FRO13" s="236"/>
      <c r="FRP13" s="236"/>
      <c r="FRQ13" s="236"/>
      <c r="FRR13" s="236"/>
      <c r="FRS13" s="236"/>
      <c r="FRT13" s="236"/>
      <c r="FRU13" s="236"/>
      <c r="FRV13" s="236"/>
      <c r="FRW13" s="236"/>
      <c r="FRX13" s="236"/>
      <c r="FRY13" s="236"/>
      <c r="FRZ13" s="236"/>
      <c r="FSA13" s="236"/>
      <c r="FSB13" s="236"/>
      <c r="FSC13" s="236"/>
      <c r="FSD13" s="236"/>
      <c r="FSE13" s="236"/>
      <c r="FSF13" s="236"/>
      <c r="FSG13" s="236"/>
      <c r="FSH13" s="236"/>
      <c r="FSI13" s="236"/>
      <c r="FSJ13" s="236"/>
      <c r="FSK13" s="236"/>
      <c r="FSL13" s="236"/>
      <c r="FSM13" s="236"/>
      <c r="FSN13" s="236"/>
      <c r="FSO13" s="236"/>
      <c r="FSP13" s="236"/>
      <c r="FSQ13" s="236"/>
      <c r="FSR13" s="236"/>
      <c r="FSS13" s="236"/>
      <c r="FST13" s="236"/>
      <c r="FSU13" s="236"/>
      <c r="FSV13" s="236"/>
      <c r="FSW13" s="236"/>
      <c r="FSX13" s="236"/>
      <c r="FSY13" s="236"/>
      <c r="FSZ13" s="236"/>
      <c r="FTA13" s="236"/>
      <c r="FTB13" s="236"/>
      <c r="FTC13" s="236"/>
      <c r="FTD13" s="236"/>
      <c r="FTE13" s="236"/>
      <c r="FTF13" s="236"/>
      <c r="FTG13" s="236"/>
      <c r="FTH13" s="236"/>
      <c r="FTI13" s="236"/>
      <c r="FTJ13" s="236"/>
      <c r="FTK13" s="236"/>
      <c r="FTL13" s="236"/>
      <c r="FTM13" s="236"/>
      <c r="FTN13" s="236"/>
      <c r="FTO13" s="236"/>
      <c r="FTP13" s="236"/>
      <c r="FTQ13" s="236"/>
      <c r="FTR13" s="236"/>
      <c r="FTS13" s="236"/>
      <c r="FTT13" s="236"/>
      <c r="FTU13" s="236"/>
      <c r="FTV13" s="236"/>
      <c r="FTW13" s="236"/>
      <c r="FTX13" s="236"/>
      <c r="FTY13" s="236"/>
      <c r="FTZ13" s="236"/>
      <c r="FUA13" s="236"/>
      <c r="FUB13" s="236"/>
      <c r="FUC13" s="236"/>
      <c r="FUD13" s="236"/>
      <c r="FUE13" s="236"/>
      <c r="FUF13" s="236"/>
      <c r="FUG13" s="236"/>
      <c r="FUH13" s="236"/>
      <c r="FUI13" s="236"/>
      <c r="FUJ13" s="236"/>
      <c r="FUK13" s="236"/>
      <c r="FUL13" s="236"/>
      <c r="FUM13" s="236"/>
      <c r="FUN13" s="236"/>
      <c r="FUO13" s="236"/>
      <c r="FUP13" s="236"/>
      <c r="FUQ13" s="236"/>
      <c r="FUR13" s="236"/>
      <c r="FUS13" s="236"/>
      <c r="FUT13" s="236"/>
      <c r="FUU13" s="236"/>
      <c r="FUV13" s="236"/>
      <c r="FUW13" s="236"/>
      <c r="FUX13" s="236"/>
      <c r="FUY13" s="236"/>
      <c r="FUZ13" s="236"/>
      <c r="FVA13" s="236"/>
      <c r="FVB13" s="236"/>
      <c r="FVC13" s="236"/>
      <c r="FVD13" s="236"/>
      <c r="FVE13" s="236"/>
      <c r="FVF13" s="236"/>
      <c r="FVG13" s="236"/>
      <c r="FVH13" s="236"/>
      <c r="FVI13" s="236"/>
      <c r="FVJ13" s="236"/>
      <c r="FVK13" s="236"/>
      <c r="FVL13" s="236"/>
      <c r="FVM13" s="236"/>
      <c r="FVN13" s="236"/>
      <c r="FVO13" s="236"/>
      <c r="FVP13" s="236"/>
      <c r="FVQ13" s="236"/>
      <c r="FVR13" s="236"/>
      <c r="FVS13" s="236"/>
      <c r="FVT13" s="236"/>
      <c r="FVU13" s="236"/>
      <c r="FVV13" s="236"/>
      <c r="FVW13" s="236"/>
      <c r="FVX13" s="236"/>
      <c r="FVY13" s="236"/>
      <c r="FVZ13" s="236"/>
      <c r="FWA13" s="236"/>
      <c r="FWB13" s="236"/>
      <c r="FWC13" s="236"/>
      <c r="FWD13" s="236"/>
      <c r="FWE13" s="236"/>
      <c r="FWF13" s="236"/>
      <c r="FWG13" s="236"/>
      <c r="FWH13" s="236"/>
      <c r="FWI13" s="236"/>
      <c r="FWJ13" s="236"/>
      <c r="FWK13" s="236"/>
      <c r="FWL13" s="236"/>
      <c r="FWM13" s="236"/>
      <c r="FWN13" s="236"/>
      <c r="FWO13" s="236"/>
      <c r="FWP13" s="236"/>
      <c r="FWQ13" s="236"/>
      <c r="FWR13" s="236"/>
      <c r="FWS13" s="236"/>
      <c r="FWT13" s="236"/>
      <c r="FWU13" s="236"/>
      <c r="FWV13" s="236"/>
      <c r="FWW13" s="236"/>
      <c r="FWX13" s="236"/>
      <c r="FWY13" s="236"/>
      <c r="FWZ13" s="236"/>
      <c r="FXA13" s="236"/>
      <c r="FXB13" s="236"/>
      <c r="FXC13" s="236"/>
      <c r="FXD13" s="236"/>
      <c r="FXE13" s="236"/>
      <c r="FXF13" s="236"/>
      <c r="FXG13" s="236"/>
      <c r="FXH13" s="236"/>
      <c r="FXI13" s="236"/>
      <c r="FXJ13" s="236"/>
      <c r="FXK13" s="236"/>
      <c r="FXL13" s="236"/>
      <c r="FXM13" s="236"/>
      <c r="FXN13" s="236"/>
      <c r="FXO13" s="236"/>
      <c r="FXP13" s="236"/>
      <c r="FXQ13" s="236"/>
      <c r="FXR13" s="236"/>
      <c r="FXS13" s="236"/>
      <c r="FXT13" s="236"/>
      <c r="FXU13" s="236"/>
      <c r="FXV13" s="236"/>
      <c r="FXW13" s="236"/>
      <c r="FXX13" s="236"/>
      <c r="FXY13" s="236"/>
      <c r="FXZ13" s="236"/>
      <c r="FYA13" s="236"/>
      <c r="FYB13" s="236"/>
      <c r="FYC13" s="236"/>
      <c r="FYD13" s="236"/>
      <c r="FYE13" s="236"/>
      <c r="FYF13" s="236"/>
      <c r="FYG13" s="236"/>
      <c r="FYH13" s="236"/>
      <c r="FYI13" s="236"/>
      <c r="FYJ13" s="236"/>
      <c r="FYK13" s="236"/>
      <c r="FYL13" s="236"/>
      <c r="FYM13" s="236"/>
      <c r="FYN13" s="236"/>
      <c r="FYO13" s="236"/>
      <c r="FYP13" s="236"/>
      <c r="FYQ13" s="236"/>
      <c r="FYR13" s="236"/>
      <c r="FYS13" s="236"/>
      <c r="FYT13" s="236"/>
      <c r="FYU13" s="236"/>
      <c r="FYV13" s="236"/>
      <c r="FYW13" s="236"/>
      <c r="FYX13" s="236"/>
      <c r="FYY13" s="236"/>
      <c r="FYZ13" s="236"/>
      <c r="FZA13" s="236"/>
      <c r="FZB13" s="236"/>
      <c r="FZC13" s="236"/>
      <c r="FZD13" s="236"/>
      <c r="FZE13" s="236"/>
      <c r="FZF13" s="236"/>
      <c r="FZG13" s="236"/>
      <c r="FZH13" s="236"/>
      <c r="FZI13" s="236"/>
      <c r="FZJ13" s="236"/>
      <c r="FZK13" s="236"/>
      <c r="FZL13" s="236"/>
      <c r="FZM13" s="236"/>
      <c r="FZN13" s="236"/>
      <c r="FZO13" s="236"/>
      <c r="FZP13" s="236"/>
      <c r="FZQ13" s="236"/>
      <c r="FZR13" s="236"/>
      <c r="FZS13" s="236"/>
      <c r="FZT13" s="236"/>
      <c r="FZU13" s="236"/>
      <c r="FZV13" s="236"/>
      <c r="FZW13" s="236"/>
      <c r="FZX13" s="236"/>
      <c r="FZY13" s="236"/>
      <c r="FZZ13" s="236"/>
      <c r="GAA13" s="236"/>
      <c r="GAB13" s="236"/>
      <c r="GAC13" s="236"/>
      <c r="GAD13" s="236"/>
      <c r="GAE13" s="236"/>
      <c r="GAF13" s="236"/>
      <c r="GAG13" s="236"/>
      <c r="GAH13" s="236"/>
      <c r="GAI13" s="236"/>
      <c r="GAJ13" s="236"/>
      <c r="GAK13" s="236"/>
      <c r="GAL13" s="236"/>
      <c r="GAM13" s="236"/>
      <c r="GAN13" s="236"/>
      <c r="GAO13" s="236"/>
      <c r="GAP13" s="236"/>
      <c r="GAQ13" s="236"/>
      <c r="GAR13" s="236"/>
      <c r="GAS13" s="236"/>
      <c r="GAT13" s="236"/>
      <c r="GAU13" s="236"/>
      <c r="GAV13" s="236"/>
      <c r="GAW13" s="236"/>
      <c r="GAX13" s="236"/>
      <c r="GAY13" s="236"/>
      <c r="GAZ13" s="236"/>
      <c r="GBA13" s="236"/>
      <c r="GBB13" s="236"/>
      <c r="GBC13" s="236"/>
      <c r="GBD13" s="236"/>
      <c r="GBE13" s="236"/>
      <c r="GBF13" s="236"/>
      <c r="GBG13" s="236"/>
      <c r="GBH13" s="236"/>
      <c r="GBI13" s="236"/>
      <c r="GBJ13" s="236"/>
      <c r="GBK13" s="236"/>
      <c r="GBL13" s="236"/>
      <c r="GBM13" s="236"/>
      <c r="GBN13" s="236"/>
      <c r="GBO13" s="236"/>
      <c r="GBP13" s="236"/>
      <c r="GBQ13" s="236"/>
      <c r="GBR13" s="236"/>
      <c r="GBS13" s="236"/>
      <c r="GBT13" s="236"/>
      <c r="GBU13" s="236"/>
      <c r="GBV13" s="236"/>
      <c r="GBW13" s="236"/>
      <c r="GBX13" s="236"/>
      <c r="GBY13" s="236"/>
      <c r="GBZ13" s="236"/>
      <c r="GCA13" s="236"/>
      <c r="GCB13" s="236"/>
      <c r="GCC13" s="236"/>
      <c r="GCD13" s="236"/>
      <c r="GCE13" s="236"/>
      <c r="GCF13" s="236"/>
      <c r="GCG13" s="236"/>
      <c r="GCH13" s="236"/>
      <c r="GCI13" s="236"/>
      <c r="GCJ13" s="236"/>
      <c r="GCK13" s="236"/>
      <c r="GCL13" s="236"/>
      <c r="GCM13" s="236"/>
      <c r="GCN13" s="236"/>
      <c r="GCO13" s="236"/>
      <c r="GCP13" s="236"/>
      <c r="GCQ13" s="236"/>
      <c r="GCR13" s="236"/>
      <c r="GCS13" s="236"/>
      <c r="GCT13" s="236"/>
      <c r="GCU13" s="236"/>
      <c r="GCV13" s="236"/>
      <c r="GCW13" s="236"/>
      <c r="GCX13" s="236"/>
      <c r="GCY13" s="236"/>
      <c r="GCZ13" s="236"/>
      <c r="GDA13" s="236"/>
      <c r="GDB13" s="236"/>
      <c r="GDC13" s="236"/>
      <c r="GDD13" s="236"/>
      <c r="GDE13" s="236"/>
      <c r="GDF13" s="236"/>
      <c r="GDG13" s="236"/>
      <c r="GDH13" s="236"/>
      <c r="GDI13" s="236"/>
      <c r="GDJ13" s="236"/>
      <c r="GDK13" s="236"/>
      <c r="GDL13" s="236"/>
      <c r="GDM13" s="236"/>
      <c r="GDN13" s="236"/>
      <c r="GDO13" s="236"/>
      <c r="GDP13" s="236"/>
      <c r="GDQ13" s="236"/>
      <c r="GDR13" s="236"/>
      <c r="GDS13" s="236"/>
      <c r="GDT13" s="236"/>
      <c r="GDU13" s="236"/>
      <c r="GDV13" s="236"/>
      <c r="GDW13" s="236"/>
      <c r="GDX13" s="236"/>
      <c r="GDY13" s="236"/>
      <c r="GDZ13" s="236"/>
      <c r="GEA13" s="236"/>
      <c r="GEB13" s="236"/>
      <c r="GEC13" s="236"/>
      <c r="GED13" s="236"/>
      <c r="GEE13" s="236"/>
      <c r="GEF13" s="236"/>
      <c r="GEG13" s="236"/>
      <c r="GEH13" s="236"/>
      <c r="GEI13" s="236"/>
      <c r="GEJ13" s="236"/>
      <c r="GEK13" s="236"/>
      <c r="GEL13" s="236"/>
      <c r="GEM13" s="236"/>
      <c r="GEN13" s="236"/>
      <c r="GEO13" s="236"/>
      <c r="GEP13" s="236"/>
      <c r="GEQ13" s="236"/>
      <c r="GER13" s="236"/>
      <c r="GES13" s="236"/>
      <c r="GET13" s="236"/>
      <c r="GEU13" s="236"/>
      <c r="GEV13" s="236"/>
      <c r="GEW13" s="236"/>
      <c r="GEX13" s="236"/>
      <c r="GEY13" s="236"/>
      <c r="GEZ13" s="236"/>
      <c r="GFA13" s="236"/>
      <c r="GFB13" s="236"/>
      <c r="GFC13" s="236"/>
      <c r="GFD13" s="236"/>
      <c r="GFE13" s="236"/>
      <c r="GFF13" s="236"/>
      <c r="GFG13" s="236"/>
      <c r="GFH13" s="236"/>
      <c r="GFI13" s="236"/>
      <c r="GFJ13" s="236"/>
      <c r="GFK13" s="236"/>
      <c r="GFL13" s="236"/>
      <c r="GFM13" s="236"/>
      <c r="GFN13" s="236"/>
      <c r="GFO13" s="236"/>
      <c r="GFP13" s="236"/>
      <c r="GFQ13" s="236"/>
      <c r="GFR13" s="236"/>
      <c r="GFS13" s="236"/>
      <c r="GFT13" s="236"/>
      <c r="GFU13" s="236"/>
      <c r="GFV13" s="236"/>
      <c r="GFW13" s="236"/>
      <c r="GFX13" s="236"/>
      <c r="GFY13" s="236"/>
      <c r="GFZ13" s="236"/>
      <c r="GGA13" s="236"/>
      <c r="GGB13" s="236"/>
      <c r="GGC13" s="236"/>
      <c r="GGD13" s="236"/>
      <c r="GGE13" s="236"/>
      <c r="GGF13" s="236"/>
      <c r="GGG13" s="236"/>
      <c r="GGH13" s="236"/>
      <c r="GGI13" s="236"/>
      <c r="GGJ13" s="236"/>
      <c r="GGK13" s="236"/>
      <c r="GGL13" s="236"/>
      <c r="GGM13" s="236"/>
      <c r="GGN13" s="236"/>
      <c r="GGO13" s="236"/>
      <c r="GGP13" s="236"/>
      <c r="GGQ13" s="236"/>
      <c r="GGR13" s="236"/>
      <c r="GGS13" s="236"/>
      <c r="GGT13" s="236"/>
      <c r="GGU13" s="236"/>
      <c r="GGV13" s="236"/>
      <c r="GGW13" s="236"/>
      <c r="GGX13" s="236"/>
      <c r="GGY13" s="236"/>
      <c r="GGZ13" s="236"/>
      <c r="GHA13" s="236"/>
      <c r="GHB13" s="236"/>
      <c r="GHC13" s="236"/>
      <c r="GHD13" s="236"/>
      <c r="GHE13" s="236"/>
      <c r="GHF13" s="236"/>
      <c r="GHG13" s="236"/>
      <c r="GHH13" s="236"/>
      <c r="GHI13" s="236"/>
      <c r="GHJ13" s="236"/>
      <c r="GHK13" s="236"/>
      <c r="GHL13" s="236"/>
      <c r="GHM13" s="236"/>
      <c r="GHN13" s="236"/>
      <c r="GHO13" s="236"/>
      <c r="GHP13" s="236"/>
      <c r="GHQ13" s="236"/>
      <c r="GHR13" s="236"/>
      <c r="GHS13" s="236"/>
      <c r="GHT13" s="236"/>
      <c r="GHU13" s="236"/>
      <c r="GHV13" s="236"/>
      <c r="GHW13" s="236"/>
      <c r="GHX13" s="236"/>
      <c r="GHY13" s="236"/>
      <c r="GHZ13" s="236"/>
      <c r="GIA13" s="236"/>
      <c r="GIB13" s="236"/>
      <c r="GIC13" s="236"/>
      <c r="GID13" s="236"/>
      <c r="GIE13" s="236"/>
      <c r="GIF13" s="236"/>
      <c r="GIG13" s="236"/>
      <c r="GIH13" s="236"/>
      <c r="GII13" s="236"/>
      <c r="GIJ13" s="236"/>
      <c r="GIK13" s="236"/>
      <c r="GIL13" s="236"/>
      <c r="GIM13" s="236"/>
      <c r="GIN13" s="236"/>
      <c r="GIO13" s="236"/>
      <c r="GIP13" s="236"/>
      <c r="GIQ13" s="236"/>
      <c r="GIR13" s="236"/>
      <c r="GIS13" s="236"/>
      <c r="GIT13" s="236"/>
      <c r="GIU13" s="236"/>
      <c r="GIV13" s="236"/>
      <c r="GIW13" s="236"/>
      <c r="GIX13" s="236"/>
      <c r="GIY13" s="236"/>
      <c r="GIZ13" s="236"/>
      <c r="GJA13" s="236"/>
      <c r="GJB13" s="236"/>
      <c r="GJC13" s="236"/>
      <c r="GJD13" s="236"/>
      <c r="GJE13" s="236"/>
      <c r="GJF13" s="236"/>
      <c r="GJG13" s="236"/>
      <c r="GJH13" s="236"/>
      <c r="GJI13" s="236"/>
      <c r="GJJ13" s="236"/>
      <c r="GJK13" s="236"/>
      <c r="GJL13" s="236"/>
      <c r="GJM13" s="236"/>
      <c r="GJN13" s="236"/>
      <c r="GJO13" s="236"/>
      <c r="GJP13" s="236"/>
      <c r="GJQ13" s="236"/>
      <c r="GJR13" s="236"/>
      <c r="GJS13" s="236"/>
      <c r="GJT13" s="236"/>
      <c r="GJU13" s="236"/>
      <c r="GJV13" s="236"/>
      <c r="GJW13" s="236"/>
      <c r="GJX13" s="236"/>
      <c r="GJY13" s="236"/>
      <c r="GJZ13" s="236"/>
      <c r="GKA13" s="236"/>
      <c r="GKB13" s="236"/>
      <c r="GKC13" s="236"/>
      <c r="GKD13" s="236"/>
      <c r="GKE13" s="236"/>
      <c r="GKF13" s="236"/>
      <c r="GKG13" s="236"/>
      <c r="GKH13" s="236"/>
      <c r="GKI13" s="236"/>
      <c r="GKJ13" s="236"/>
      <c r="GKK13" s="236"/>
      <c r="GKL13" s="236"/>
      <c r="GKM13" s="236"/>
      <c r="GKN13" s="236"/>
      <c r="GKO13" s="236"/>
      <c r="GKP13" s="236"/>
      <c r="GKQ13" s="236"/>
      <c r="GKR13" s="236"/>
      <c r="GKS13" s="236"/>
      <c r="GKT13" s="236"/>
      <c r="GKU13" s="236"/>
      <c r="GKV13" s="236"/>
      <c r="GKW13" s="236"/>
      <c r="GKX13" s="236"/>
      <c r="GKY13" s="236"/>
      <c r="GKZ13" s="236"/>
      <c r="GLA13" s="236"/>
      <c r="GLB13" s="236"/>
      <c r="GLC13" s="236"/>
      <c r="GLD13" s="236"/>
      <c r="GLE13" s="236"/>
      <c r="GLF13" s="236"/>
      <c r="GLG13" s="236"/>
      <c r="GLH13" s="236"/>
      <c r="GLI13" s="236"/>
      <c r="GLJ13" s="236"/>
      <c r="GLK13" s="236"/>
      <c r="GLL13" s="236"/>
      <c r="GLM13" s="236"/>
      <c r="GLN13" s="236"/>
      <c r="GLO13" s="236"/>
      <c r="GLP13" s="236"/>
      <c r="GLQ13" s="236"/>
      <c r="GLR13" s="236"/>
      <c r="GLS13" s="236"/>
      <c r="GLT13" s="236"/>
      <c r="GLU13" s="236"/>
      <c r="GLV13" s="236"/>
      <c r="GLW13" s="236"/>
      <c r="GLX13" s="236"/>
      <c r="GLY13" s="236"/>
      <c r="GLZ13" s="236"/>
      <c r="GMA13" s="236"/>
      <c r="GMB13" s="236"/>
      <c r="GMC13" s="236"/>
      <c r="GMD13" s="236"/>
      <c r="GME13" s="236"/>
      <c r="GMF13" s="236"/>
      <c r="GMG13" s="236"/>
      <c r="GMH13" s="236"/>
      <c r="GMI13" s="236"/>
      <c r="GMJ13" s="236"/>
      <c r="GMK13" s="236"/>
      <c r="GML13" s="236"/>
      <c r="GMM13" s="236"/>
      <c r="GMN13" s="236"/>
      <c r="GMO13" s="236"/>
      <c r="GMP13" s="236"/>
      <c r="GMQ13" s="236"/>
      <c r="GMR13" s="236"/>
      <c r="GMS13" s="236"/>
      <c r="GMT13" s="236"/>
      <c r="GMU13" s="236"/>
      <c r="GMV13" s="236"/>
      <c r="GMW13" s="236"/>
      <c r="GMX13" s="236"/>
      <c r="GMY13" s="236"/>
      <c r="GMZ13" s="236"/>
      <c r="GNA13" s="236"/>
      <c r="GNB13" s="236"/>
      <c r="GNC13" s="236"/>
      <c r="GND13" s="236"/>
      <c r="GNE13" s="236"/>
      <c r="GNF13" s="236"/>
      <c r="GNG13" s="236"/>
      <c r="GNH13" s="236"/>
      <c r="GNI13" s="236"/>
      <c r="GNJ13" s="236"/>
      <c r="GNK13" s="236"/>
      <c r="GNL13" s="236"/>
      <c r="GNM13" s="236"/>
      <c r="GNN13" s="236"/>
      <c r="GNO13" s="236"/>
      <c r="GNP13" s="236"/>
      <c r="GNQ13" s="236"/>
      <c r="GNR13" s="236"/>
      <c r="GNS13" s="236"/>
      <c r="GNT13" s="236"/>
      <c r="GNU13" s="236"/>
      <c r="GNV13" s="236"/>
      <c r="GNW13" s="236"/>
      <c r="GNX13" s="236"/>
      <c r="GNY13" s="236"/>
      <c r="GNZ13" s="236"/>
      <c r="GOA13" s="236"/>
      <c r="GOB13" s="236"/>
      <c r="GOC13" s="236"/>
      <c r="GOD13" s="236"/>
      <c r="GOE13" s="236"/>
      <c r="GOF13" s="236"/>
      <c r="GOG13" s="236"/>
      <c r="GOH13" s="236"/>
      <c r="GOI13" s="236"/>
      <c r="GOJ13" s="236"/>
      <c r="GOK13" s="236"/>
      <c r="GOL13" s="236"/>
      <c r="GOM13" s="236"/>
      <c r="GON13" s="236"/>
      <c r="GOO13" s="236"/>
      <c r="GOP13" s="236"/>
      <c r="GOQ13" s="236"/>
      <c r="GOR13" s="236"/>
      <c r="GOS13" s="236"/>
      <c r="GOT13" s="236"/>
      <c r="GOU13" s="236"/>
      <c r="GOV13" s="236"/>
      <c r="GOW13" s="236"/>
      <c r="GOX13" s="236"/>
      <c r="GOY13" s="236"/>
      <c r="GOZ13" s="236"/>
      <c r="GPA13" s="236"/>
      <c r="GPB13" s="236"/>
      <c r="GPC13" s="236"/>
      <c r="GPD13" s="236"/>
      <c r="GPE13" s="236"/>
      <c r="GPF13" s="236"/>
      <c r="GPG13" s="236"/>
      <c r="GPH13" s="236"/>
      <c r="GPI13" s="236"/>
      <c r="GPJ13" s="236"/>
      <c r="GPK13" s="236"/>
      <c r="GPL13" s="236"/>
      <c r="GPM13" s="236"/>
      <c r="GPN13" s="236"/>
      <c r="GPO13" s="236"/>
      <c r="GPP13" s="236"/>
      <c r="GPQ13" s="236"/>
      <c r="GPR13" s="236"/>
      <c r="GPS13" s="236"/>
      <c r="GPT13" s="236"/>
      <c r="GPU13" s="236"/>
      <c r="GPV13" s="236"/>
      <c r="GPW13" s="236"/>
      <c r="GPX13" s="236"/>
      <c r="GPY13" s="236"/>
      <c r="GPZ13" s="236"/>
      <c r="GQA13" s="236"/>
      <c r="GQB13" s="236"/>
      <c r="GQC13" s="236"/>
      <c r="GQD13" s="236"/>
      <c r="GQE13" s="236"/>
      <c r="GQF13" s="236"/>
      <c r="GQG13" s="236"/>
      <c r="GQH13" s="236"/>
      <c r="GQI13" s="236"/>
      <c r="GQJ13" s="236"/>
      <c r="GQK13" s="236"/>
      <c r="GQL13" s="236"/>
      <c r="GQM13" s="236"/>
      <c r="GQN13" s="236"/>
      <c r="GQO13" s="236"/>
      <c r="GQP13" s="236"/>
      <c r="GQQ13" s="236"/>
      <c r="GQR13" s="236"/>
      <c r="GQS13" s="236"/>
      <c r="GQT13" s="236"/>
      <c r="GQU13" s="236"/>
      <c r="GQV13" s="236"/>
      <c r="GQW13" s="236"/>
      <c r="GQX13" s="236"/>
      <c r="GQY13" s="236"/>
      <c r="GQZ13" s="236"/>
      <c r="GRA13" s="236"/>
      <c r="GRB13" s="236"/>
      <c r="GRC13" s="236"/>
      <c r="GRD13" s="236"/>
      <c r="GRE13" s="236"/>
      <c r="GRF13" s="236"/>
      <c r="GRG13" s="236"/>
      <c r="GRH13" s="236"/>
      <c r="GRI13" s="236"/>
      <c r="GRJ13" s="236"/>
      <c r="GRK13" s="236"/>
      <c r="GRL13" s="236"/>
      <c r="GRM13" s="236"/>
      <c r="GRN13" s="236"/>
      <c r="GRO13" s="236"/>
      <c r="GRP13" s="236"/>
      <c r="GRQ13" s="236"/>
      <c r="GRR13" s="236"/>
      <c r="GRS13" s="236"/>
      <c r="GRT13" s="236"/>
      <c r="GRU13" s="236"/>
      <c r="GRV13" s="236"/>
      <c r="GRW13" s="236"/>
      <c r="GRX13" s="236"/>
      <c r="GRY13" s="236"/>
      <c r="GRZ13" s="236"/>
      <c r="GSA13" s="236"/>
      <c r="GSB13" s="236"/>
      <c r="GSC13" s="236"/>
      <c r="GSD13" s="236"/>
      <c r="GSE13" s="236"/>
      <c r="GSF13" s="236"/>
      <c r="GSG13" s="236"/>
      <c r="GSH13" s="236"/>
      <c r="GSI13" s="236"/>
      <c r="GSJ13" s="236"/>
      <c r="GSK13" s="236"/>
      <c r="GSL13" s="236"/>
      <c r="GSM13" s="236"/>
      <c r="GSN13" s="236"/>
      <c r="GSO13" s="236"/>
      <c r="GSP13" s="236"/>
      <c r="GSQ13" s="236"/>
      <c r="GSR13" s="236"/>
      <c r="GSS13" s="236"/>
      <c r="GST13" s="236"/>
      <c r="GSU13" s="236"/>
      <c r="GSV13" s="236"/>
      <c r="GSW13" s="236"/>
      <c r="GSX13" s="236"/>
      <c r="GSY13" s="236"/>
      <c r="GSZ13" s="236"/>
      <c r="GTA13" s="236"/>
      <c r="GTB13" s="236"/>
      <c r="GTC13" s="236"/>
      <c r="GTD13" s="236"/>
      <c r="GTE13" s="236"/>
      <c r="GTF13" s="236"/>
      <c r="GTG13" s="236"/>
      <c r="GTH13" s="236"/>
      <c r="GTI13" s="236"/>
      <c r="GTJ13" s="236"/>
      <c r="GTK13" s="236"/>
      <c r="GTL13" s="236"/>
      <c r="GTM13" s="236"/>
      <c r="GTN13" s="236"/>
      <c r="GTO13" s="236"/>
      <c r="GTP13" s="236"/>
      <c r="GTQ13" s="236"/>
      <c r="GTR13" s="236"/>
      <c r="GTS13" s="236"/>
      <c r="GTT13" s="236"/>
      <c r="GTU13" s="236"/>
      <c r="GTV13" s="236"/>
      <c r="GTW13" s="236"/>
      <c r="GTX13" s="236"/>
      <c r="GTY13" s="236"/>
      <c r="GTZ13" s="236"/>
      <c r="GUA13" s="236"/>
      <c r="GUB13" s="236"/>
      <c r="GUC13" s="236"/>
      <c r="GUD13" s="236"/>
      <c r="GUE13" s="236"/>
      <c r="GUF13" s="236"/>
      <c r="GUG13" s="236"/>
      <c r="GUH13" s="236"/>
      <c r="GUI13" s="236"/>
      <c r="GUJ13" s="236"/>
      <c r="GUK13" s="236"/>
      <c r="GUL13" s="236"/>
      <c r="GUM13" s="236"/>
      <c r="GUN13" s="236"/>
      <c r="GUO13" s="236"/>
      <c r="GUP13" s="236"/>
      <c r="GUQ13" s="236"/>
      <c r="GUR13" s="236"/>
      <c r="GUS13" s="236"/>
      <c r="GUT13" s="236"/>
      <c r="GUU13" s="236"/>
      <c r="GUV13" s="236"/>
      <c r="GUW13" s="236"/>
      <c r="GUX13" s="236"/>
      <c r="GUY13" s="236"/>
      <c r="GUZ13" s="236"/>
      <c r="GVA13" s="236"/>
      <c r="GVB13" s="236"/>
      <c r="GVC13" s="236"/>
      <c r="GVD13" s="236"/>
      <c r="GVE13" s="236"/>
      <c r="GVF13" s="236"/>
      <c r="GVG13" s="236"/>
      <c r="GVH13" s="236"/>
      <c r="GVI13" s="236"/>
      <c r="GVJ13" s="236"/>
      <c r="GVK13" s="236"/>
      <c r="GVL13" s="236"/>
      <c r="GVM13" s="236"/>
      <c r="GVN13" s="236"/>
      <c r="GVO13" s="236"/>
      <c r="GVP13" s="236"/>
      <c r="GVQ13" s="236"/>
      <c r="GVR13" s="236"/>
      <c r="GVS13" s="236"/>
      <c r="GVT13" s="236"/>
      <c r="GVU13" s="236"/>
      <c r="GVV13" s="236"/>
      <c r="GVW13" s="236"/>
      <c r="GVX13" s="236"/>
      <c r="GVY13" s="236"/>
      <c r="GVZ13" s="236"/>
      <c r="GWA13" s="236"/>
      <c r="GWB13" s="236"/>
      <c r="GWC13" s="236"/>
      <c r="GWD13" s="236"/>
      <c r="GWE13" s="236"/>
      <c r="GWF13" s="236"/>
      <c r="GWG13" s="236"/>
      <c r="GWH13" s="236"/>
      <c r="GWI13" s="236"/>
      <c r="GWJ13" s="236"/>
      <c r="GWK13" s="236"/>
      <c r="GWL13" s="236"/>
      <c r="GWM13" s="236"/>
      <c r="GWN13" s="236"/>
      <c r="GWO13" s="236"/>
      <c r="GWP13" s="236"/>
      <c r="GWQ13" s="236"/>
      <c r="GWR13" s="236"/>
      <c r="GWS13" s="236"/>
      <c r="GWT13" s="236"/>
      <c r="GWU13" s="236"/>
      <c r="GWV13" s="236"/>
      <c r="GWW13" s="236"/>
      <c r="GWX13" s="236"/>
      <c r="GWY13" s="236"/>
      <c r="GWZ13" s="236"/>
      <c r="GXA13" s="236"/>
      <c r="GXB13" s="236"/>
      <c r="GXC13" s="236"/>
      <c r="GXD13" s="236"/>
      <c r="GXE13" s="236"/>
      <c r="GXF13" s="236"/>
      <c r="GXG13" s="236"/>
      <c r="GXH13" s="236"/>
      <c r="GXI13" s="236"/>
      <c r="GXJ13" s="236"/>
      <c r="GXK13" s="236"/>
      <c r="GXL13" s="236"/>
      <c r="GXM13" s="236"/>
      <c r="GXN13" s="236"/>
      <c r="GXO13" s="236"/>
      <c r="GXP13" s="236"/>
      <c r="GXQ13" s="236"/>
      <c r="GXR13" s="236"/>
      <c r="GXS13" s="236"/>
      <c r="GXT13" s="236"/>
      <c r="GXU13" s="236"/>
      <c r="GXV13" s="236"/>
      <c r="GXW13" s="236"/>
      <c r="GXX13" s="236"/>
      <c r="GXY13" s="236"/>
      <c r="GXZ13" s="236"/>
      <c r="GYA13" s="236"/>
      <c r="GYB13" s="236"/>
      <c r="GYC13" s="236"/>
      <c r="GYD13" s="236"/>
      <c r="GYE13" s="236"/>
      <c r="GYF13" s="236"/>
      <c r="GYG13" s="236"/>
      <c r="GYH13" s="236"/>
      <c r="GYI13" s="236"/>
      <c r="GYJ13" s="236"/>
      <c r="GYK13" s="236"/>
      <c r="GYL13" s="236"/>
      <c r="GYM13" s="236"/>
      <c r="GYN13" s="236"/>
      <c r="GYO13" s="236"/>
      <c r="GYP13" s="236"/>
      <c r="GYQ13" s="236"/>
      <c r="GYR13" s="236"/>
      <c r="GYS13" s="236"/>
      <c r="GYT13" s="236"/>
      <c r="GYU13" s="236"/>
      <c r="GYV13" s="236"/>
      <c r="GYW13" s="236"/>
      <c r="GYX13" s="236"/>
      <c r="GYY13" s="236"/>
      <c r="GYZ13" s="236"/>
      <c r="GZA13" s="236"/>
      <c r="GZB13" s="236"/>
      <c r="GZC13" s="236"/>
      <c r="GZD13" s="236"/>
      <c r="GZE13" s="236"/>
      <c r="GZF13" s="236"/>
      <c r="GZG13" s="236"/>
      <c r="GZH13" s="236"/>
      <c r="GZI13" s="236"/>
      <c r="GZJ13" s="236"/>
      <c r="GZK13" s="236"/>
      <c r="GZL13" s="236"/>
      <c r="GZM13" s="236"/>
      <c r="GZN13" s="236"/>
      <c r="GZO13" s="236"/>
      <c r="GZP13" s="236"/>
      <c r="GZQ13" s="236"/>
      <c r="GZR13" s="236"/>
      <c r="GZS13" s="236"/>
      <c r="GZT13" s="236"/>
      <c r="GZU13" s="236"/>
      <c r="GZV13" s="236"/>
      <c r="GZW13" s="236"/>
      <c r="GZX13" s="236"/>
      <c r="GZY13" s="236"/>
      <c r="GZZ13" s="236"/>
      <c r="HAA13" s="236"/>
      <c r="HAB13" s="236"/>
      <c r="HAC13" s="236"/>
      <c r="HAD13" s="236"/>
      <c r="HAE13" s="236"/>
      <c r="HAF13" s="236"/>
      <c r="HAG13" s="236"/>
      <c r="HAH13" s="236"/>
      <c r="HAI13" s="236"/>
      <c r="HAJ13" s="236"/>
      <c r="HAK13" s="236"/>
      <c r="HAL13" s="236"/>
      <c r="HAM13" s="236"/>
      <c r="HAN13" s="236"/>
      <c r="HAO13" s="236"/>
      <c r="HAP13" s="236"/>
      <c r="HAQ13" s="236"/>
      <c r="HAR13" s="236"/>
      <c r="HAS13" s="236"/>
      <c r="HAT13" s="236"/>
      <c r="HAU13" s="236"/>
      <c r="HAV13" s="236"/>
      <c r="HAW13" s="236"/>
      <c r="HAX13" s="236"/>
      <c r="HAY13" s="236"/>
      <c r="HAZ13" s="236"/>
      <c r="HBA13" s="236"/>
      <c r="HBB13" s="236"/>
      <c r="HBC13" s="236"/>
      <c r="HBD13" s="236"/>
      <c r="HBE13" s="236"/>
      <c r="HBF13" s="236"/>
      <c r="HBG13" s="236"/>
      <c r="HBH13" s="236"/>
      <c r="HBI13" s="236"/>
      <c r="HBJ13" s="236"/>
      <c r="HBK13" s="236"/>
      <c r="HBL13" s="236"/>
      <c r="HBM13" s="236"/>
      <c r="HBN13" s="236"/>
      <c r="HBO13" s="236"/>
      <c r="HBP13" s="236"/>
      <c r="HBQ13" s="236"/>
      <c r="HBR13" s="236"/>
      <c r="HBS13" s="236"/>
      <c r="HBT13" s="236"/>
      <c r="HBU13" s="236"/>
      <c r="HBV13" s="236"/>
      <c r="HBW13" s="236"/>
      <c r="HBX13" s="236"/>
      <c r="HBY13" s="236"/>
      <c r="HBZ13" s="236"/>
      <c r="HCA13" s="236"/>
      <c r="HCB13" s="236"/>
      <c r="HCC13" s="236"/>
      <c r="HCD13" s="236"/>
      <c r="HCE13" s="236"/>
      <c r="HCF13" s="236"/>
      <c r="HCG13" s="236"/>
      <c r="HCH13" s="236"/>
      <c r="HCI13" s="236"/>
      <c r="HCJ13" s="236"/>
      <c r="HCK13" s="236"/>
      <c r="HCL13" s="236"/>
      <c r="HCM13" s="236"/>
      <c r="HCN13" s="236"/>
      <c r="HCO13" s="236"/>
      <c r="HCP13" s="236"/>
      <c r="HCQ13" s="236"/>
      <c r="HCR13" s="236"/>
      <c r="HCS13" s="236"/>
      <c r="HCT13" s="236"/>
      <c r="HCU13" s="236"/>
      <c r="HCV13" s="236"/>
      <c r="HCW13" s="236"/>
      <c r="HCX13" s="236"/>
      <c r="HCY13" s="236"/>
      <c r="HCZ13" s="236"/>
      <c r="HDA13" s="236"/>
      <c r="HDB13" s="236"/>
      <c r="HDC13" s="236"/>
      <c r="HDD13" s="236"/>
      <c r="HDE13" s="236"/>
      <c r="HDF13" s="236"/>
      <c r="HDG13" s="236"/>
      <c r="HDH13" s="236"/>
      <c r="HDI13" s="236"/>
      <c r="HDJ13" s="236"/>
      <c r="HDK13" s="236"/>
      <c r="HDL13" s="236"/>
      <c r="HDM13" s="236"/>
      <c r="HDN13" s="236"/>
      <c r="HDO13" s="236"/>
      <c r="HDP13" s="236"/>
      <c r="HDQ13" s="236"/>
      <c r="HDR13" s="236"/>
      <c r="HDS13" s="236"/>
      <c r="HDT13" s="236"/>
      <c r="HDU13" s="236"/>
      <c r="HDV13" s="236"/>
      <c r="HDW13" s="236"/>
      <c r="HDX13" s="236"/>
      <c r="HDY13" s="236"/>
      <c r="HDZ13" s="236"/>
      <c r="HEA13" s="236"/>
      <c r="HEB13" s="236"/>
      <c r="HEC13" s="236"/>
      <c r="HED13" s="236"/>
      <c r="HEE13" s="236"/>
      <c r="HEF13" s="236"/>
      <c r="HEG13" s="236"/>
      <c r="HEH13" s="236"/>
      <c r="HEI13" s="236"/>
      <c r="HEJ13" s="236"/>
      <c r="HEK13" s="236"/>
      <c r="HEL13" s="236"/>
      <c r="HEM13" s="236"/>
      <c r="HEN13" s="236"/>
      <c r="HEO13" s="236"/>
      <c r="HEP13" s="236"/>
      <c r="HEQ13" s="236"/>
      <c r="HER13" s="236"/>
      <c r="HES13" s="236"/>
      <c r="HET13" s="236"/>
      <c r="HEU13" s="236"/>
      <c r="HEV13" s="236"/>
      <c r="HEW13" s="236"/>
      <c r="HEX13" s="236"/>
      <c r="HEY13" s="236"/>
      <c r="HEZ13" s="236"/>
      <c r="HFA13" s="236"/>
      <c r="HFB13" s="236"/>
      <c r="HFC13" s="236"/>
      <c r="HFD13" s="236"/>
      <c r="HFE13" s="236"/>
      <c r="HFF13" s="236"/>
      <c r="HFG13" s="236"/>
      <c r="HFH13" s="236"/>
      <c r="HFI13" s="236"/>
      <c r="HFJ13" s="236"/>
      <c r="HFK13" s="236"/>
      <c r="HFL13" s="236"/>
      <c r="HFM13" s="236"/>
      <c r="HFN13" s="236"/>
      <c r="HFO13" s="236"/>
      <c r="HFP13" s="236"/>
      <c r="HFQ13" s="236"/>
      <c r="HFR13" s="236"/>
      <c r="HFS13" s="236"/>
      <c r="HFT13" s="236"/>
      <c r="HFU13" s="236"/>
      <c r="HFV13" s="236"/>
      <c r="HFW13" s="236"/>
      <c r="HFX13" s="236"/>
      <c r="HFY13" s="236"/>
      <c r="HFZ13" s="236"/>
      <c r="HGA13" s="236"/>
      <c r="HGB13" s="236"/>
      <c r="HGC13" s="236"/>
      <c r="HGD13" s="236"/>
      <c r="HGE13" s="236"/>
      <c r="HGF13" s="236"/>
      <c r="HGG13" s="236"/>
      <c r="HGH13" s="236"/>
      <c r="HGI13" s="236"/>
      <c r="HGJ13" s="236"/>
      <c r="HGK13" s="236"/>
      <c r="HGL13" s="236"/>
      <c r="HGM13" s="236"/>
      <c r="HGN13" s="236"/>
      <c r="HGO13" s="236"/>
      <c r="HGP13" s="236"/>
      <c r="HGQ13" s="236"/>
      <c r="HGR13" s="236"/>
      <c r="HGS13" s="236"/>
      <c r="HGT13" s="236"/>
      <c r="HGU13" s="236"/>
      <c r="HGV13" s="236"/>
      <c r="HGW13" s="236"/>
      <c r="HGX13" s="236"/>
      <c r="HGY13" s="236"/>
      <c r="HGZ13" s="236"/>
      <c r="HHA13" s="236"/>
      <c r="HHB13" s="236"/>
      <c r="HHC13" s="236"/>
      <c r="HHD13" s="236"/>
      <c r="HHE13" s="236"/>
      <c r="HHF13" s="236"/>
      <c r="HHG13" s="236"/>
      <c r="HHH13" s="236"/>
      <c r="HHI13" s="236"/>
      <c r="HHJ13" s="236"/>
      <c r="HHK13" s="236"/>
      <c r="HHL13" s="236"/>
      <c r="HHM13" s="236"/>
      <c r="HHN13" s="236"/>
      <c r="HHO13" s="236"/>
      <c r="HHP13" s="236"/>
      <c r="HHQ13" s="236"/>
      <c r="HHR13" s="236"/>
      <c r="HHS13" s="236"/>
      <c r="HHT13" s="236"/>
      <c r="HHU13" s="236"/>
      <c r="HHV13" s="236"/>
      <c r="HHW13" s="236"/>
      <c r="HHX13" s="236"/>
      <c r="HHY13" s="236"/>
      <c r="HHZ13" s="236"/>
      <c r="HIA13" s="236"/>
      <c r="HIB13" s="236"/>
      <c r="HIC13" s="236"/>
      <c r="HID13" s="236"/>
      <c r="HIE13" s="236"/>
      <c r="HIF13" s="236"/>
      <c r="HIG13" s="236"/>
      <c r="HIH13" s="236"/>
      <c r="HII13" s="236"/>
      <c r="HIJ13" s="236"/>
      <c r="HIK13" s="236"/>
      <c r="HIL13" s="236"/>
      <c r="HIM13" s="236"/>
      <c r="HIN13" s="236"/>
      <c r="HIO13" s="236"/>
      <c r="HIP13" s="236"/>
      <c r="HIQ13" s="236"/>
      <c r="HIR13" s="236"/>
      <c r="HIS13" s="236"/>
      <c r="HIT13" s="236"/>
      <c r="HIU13" s="236"/>
      <c r="HIV13" s="236"/>
      <c r="HIW13" s="236"/>
      <c r="HIX13" s="236"/>
      <c r="HIY13" s="236"/>
      <c r="HIZ13" s="236"/>
      <c r="HJA13" s="236"/>
      <c r="HJB13" s="236"/>
      <c r="HJC13" s="236"/>
      <c r="HJD13" s="236"/>
      <c r="HJE13" s="236"/>
      <c r="HJF13" s="236"/>
      <c r="HJG13" s="236"/>
      <c r="HJH13" s="236"/>
      <c r="HJI13" s="236"/>
      <c r="HJJ13" s="236"/>
      <c r="HJK13" s="236"/>
      <c r="HJL13" s="236"/>
      <c r="HJM13" s="236"/>
      <c r="HJN13" s="236"/>
      <c r="HJO13" s="236"/>
      <c r="HJP13" s="236"/>
      <c r="HJQ13" s="236"/>
      <c r="HJR13" s="236"/>
      <c r="HJS13" s="236"/>
      <c r="HJT13" s="236"/>
      <c r="HJU13" s="236"/>
      <c r="HJV13" s="236"/>
      <c r="HJW13" s="236"/>
      <c r="HJX13" s="236"/>
      <c r="HJY13" s="236"/>
      <c r="HJZ13" s="236"/>
      <c r="HKA13" s="236"/>
      <c r="HKB13" s="236"/>
      <c r="HKC13" s="236"/>
      <c r="HKD13" s="236"/>
      <c r="HKE13" s="236"/>
      <c r="HKF13" s="236"/>
      <c r="HKG13" s="236"/>
      <c r="HKH13" s="236"/>
      <c r="HKI13" s="236"/>
      <c r="HKJ13" s="236"/>
      <c r="HKK13" s="236"/>
      <c r="HKL13" s="236"/>
      <c r="HKM13" s="236"/>
      <c r="HKN13" s="236"/>
      <c r="HKO13" s="236"/>
      <c r="HKP13" s="236"/>
      <c r="HKQ13" s="236"/>
      <c r="HKR13" s="236"/>
      <c r="HKS13" s="236"/>
      <c r="HKT13" s="236"/>
      <c r="HKU13" s="236"/>
      <c r="HKV13" s="236"/>
      <c r="HKW13" s="236"/>
      <c r="HKX13" s="236"/>
      <c r="HKY13" s="236"/>
      <c r="HKZ13" s="236"/>
      <c r="HLA13" s="236"/>
      <c r="HLB13" s="236"/>
      <c r="HLC13" s="236"/>
      <c r="HLD13" s="236"/>
      <c r="HLE13" s="236"/>
      <c r="HLF13" s="236"/>
      <c r="HLG13" s="236"/>
      <c r="HLH13" s="236"/>
      <c r="HLI13" s="236"/>
      <c r="HLJ13" s="236"/>
      <c r="HLK13" s="236"/>
      <c r="HLL13" s="236"/>
      <c r="HLM13" s="236"/>
      <c r="HLN13" s="236"/>
      <c r="HLO13" s="236"/>
      <c r="HLP13" s="236"/>
      <c r="HLQ13" s="236"/>
      <c r="HLR13" s="236"/>
      <c r="HLS13" s="236"/>
      <c r="HLT13" s="236"/>
      <c r="HLU13" s="236"/>
      <c r="HLV13" s="236"/>
      <c r="HLW13" s="236"/>
      <c r="HLX13" s="236"/>
      <c r="HLY13" s="236"/>
      <c r="HLZ13" s="236"/>
      <c r="HMA13" s="236"/>
      <c r="HMB13" s="236"/>
      <c r="HMC13" s="236"/>
      <c r="HMD13" s="236"/>
      <c r="HME13" s="236"/>
      <c r="HMF13" s="236"/>
      <c r="HMG13" s="236"/>
      <c r="HMH13" s="236"/>
      <c r="HMI13" s="236"/>
      <c r="HMJ13" s="236"/>
      <c r="HMK13" s="236"/>
      <c r="HML13" s="236"/>
      <c r="HMM13" s="236"/>
      <c r="HMN13" s="236"/>
      <c r="HMO13" s="236"/>
      <c r="HMP13" s="236"/>
      <c r="HMQ13" s="236"/>
      <c r="HMR13" s="236"/>
      <c r="HMS13" s="236"/>
      <c r="HMT13" s="236"/>
      <c r="HMU13" s="236"/>
      <c r="HMV13" s="236"/>
      <c r="HMW13" s="236"/>
      <c r="HMX13" s="236"/>
      <c r="HMY13" s="236"/>
      <c r="HMZ13" s="236"/>
      <c r="HNA13" s="236"/>
      <c r="HNB13" s="236"/>
      <c r="HNC13" s="236"/>
      <c r="HND13" s="236"/>
      <c r="HNE13" s="236"/>
      <c r="HNF13" s="236"/>
      <c r="HNG13" s="236"/>
      <c r="HNH13" s="236"/>
      <c r="HNI13" s="236"/>
      <c r="HNJ13" s="236"/>
      <c r="HNK13" s="236"/>
      <c r="HNL13" s="236"/>
      <c r="HNM13" s="236"/>
      <c r="HNN13" s="236"/>
      <c r="HNO13" s="236"/>
      <c r="HNP13" s="236"/>
      <c r="HNQ13" s="236"/>
      <c r="HNR13" s="236"/>
      <c r="HNS13" s="236"/>
      <c r="HNT13" s="236"/>
      <c r="HNU13" s="236"/>
      <c r="HNV13" s="236"/>
      <c r="HNW13" s="236"/>
      <c r="HNX13" s="236"/>
      <c r="HNY13" s="236"/>
      <c r="HNZ13" s="236"/>
      <c r="HOA13" s="236"/>
      <c r="HOB13" s="236"/>
      <c r="HOC13" s="236"/>
      <c r="HOD13" s="236"/>
      <c r="HOE13" s="236"/>
      <c r="HOF13" s="236"/>
      <c r="HOG13" s="236"/>
      <c r="HOH13" s="236"/>
      <c r="HOI13" s="236"/>
      <c r="HOJ13" s="236"/>
      <c r="HOK13" s="236"/>
      <c r="HOL13" s="236"/>
      <c r="HOM13" s="236"/>
      <c r="HON13" s="236"/>
      <c r="HOO13" s="236"/>
      <c r="HOP13" s="236"/>
      <c r="HOQ13" s="236"/>
      <c r="HOR13" s="236"/>
      <c r="HOS13" s="236"/>
      <c r="HOT13" s="236"/>
      <c r="HOU13" s="236"/>
      <c r="HOV13" s="236"/>
      <c r="HOW13" s="236"/>
      <c r="HOX13" s="236"/>
      <c r="HOY13" s="236"/>
      <c r="HOZ13" s="236"/>
      <c r="HPA13" s="236"/>
      <c r="HPB13" s="236"/>
      <c r="HPC13" s="236"/>
      <c r="HPD13" s="236"/>
      <c r="HPE13" s="236"/>
      <c r="HPF13" s="236"/>
      <c r="HPG13" s="236"/>
      <c r="HPH13" s="236"/>
      <c r="HPI13" s="236"/>
      <c r="HPJ13" s="236"/>
      <c r="HPK13" s="236"/>
      <c r="HPL13" s="236"/>
      <c r="HPM13" s="236"/>
      <c r="HPN13" s="236"/>
      <c r="HPO13" s="236"/>
      <c r="HPP13" s="236"/>
      <c r="HPQ13" s="236"/>
      <c r="HPR13" s="236"/>
      <c r="HPS13" s="236"/>
      <c r="HPT13" s="236"/>
      <c r="HPU13" s="236"/>
      <c r="HPV13" s="236"/>
      <c r="HPW13" s="236"/>
      <c r="HPX13" s="236"/>
      <c r="HPY13" s="236"/>
      <c r="HPZ13" s="236"/>
      <c r="HQA13" s="236"/>
      <c r="HQB13" s="236"/>
      <c r="HQC13" s="236"/>
      <c r="HQD13" s="236"/>
      <c r="HQE13" s="236"/>
      <c r="HQF13" s="236"/>
      <c r="HQG13" s="236"/>
      <c r="HQH13" s="236"/>
      <c r="HQI13" s="236"/>
      <c r="HQJ13" s="236"/>
      <c r="HQK13" s="236"/>
      <c r="HQL13" s="236"/>
      <c r="HQM13" s="236"/>
      <c r="HQN13" s="236"/>
      <c r="HQO13" s="236"/>
      <c r="HQP13" s="236"/>
      <c r="HQQ13" s="236"/>
      <c r="HQR13" s="236"/>
      <c r="HQS13" s="236"/>
      <c r="HQT13" s="236"/>
      <c r="HQU13" s="236"/>
      <c r="HQV13" s="236"/>
      <c r="HQW13" s="236"/>
      <c r="HQX13" s="236"/>
      <c r="HQY13" s="236"/>
      <c r="HQZ13" s="236"/>
      <c r="HRA13" s="236"/>
      <c r="HRB13" s="236"/>
      <c r="HRC13" s="236"/>
      <c r="HRD13" s="236"/>
      <c r="HRE13" s="236"/>
      <c r="HRF13" s="236"/>
      <c r="HRG13" s="236"/>
      <c r="HRH13" s="236"/>
      <c r="HRI13" s="236"/>
      <c r="HRJ13" s="236"/>
      <c r="HRK13" s="236"/>
      <c r="HRL13" s="236"/>
      <c r="HRM13" s="236"/>
      <c r="HRN13" s="236"/>
      <c r="HRO13" s="236"/>
      <c r="HRP13" s="236"/>
      <c r="HRQ13" s="236"/>
      <c r="HRR13" s="236"/>
      <c r="HRS13" s="236"/>
      <c r="HRT13" s="236"/>
      <c r="HRU13" s="236"/>
      <c r="HRV13" s="236"/>
      <c r="HRW13" s="236"/>
      <c r="HRX13" s="236"/>
      <c r="HRY13" s="236"/>
      <c r="HRZ13" s="236"/>
      <c r="HSA13" s="236"/>
      <c r="HSB13" s="236"/>
      <c r="HSC13" s="236"/>
      <c r="HSD13" s="236"/>
      <c r="HSE13" s="236"/>
      <c r="HSF13" s="236"/>
      <c r="HSG13" s="236"/>
      <c r="HSH13" s="236"/>
      <c r="HSI13" s="236"/>
      <c r="HSJ13" s="236"/>
      <c r="HSK13" s="236"/>
      <c r="HSL13" s="236"/>
      <c r="HSM13" s="236"/>
      <c r="HSN13" s="236"/>
      <c r="HSO13" s="236"/>
      <c r="HSP13" s="236"/>
      <c r="HSQ13" s="236"/>
      <c r="HSR13" s="236"/>
      <c r="HSS13" s="236"/>
      <c r="HST13" s="236"/>
      <c r="HSU13" s="236"/>
      <c r="HSV13" s="236"/>
      <c r="HSW13" s="236"/>
      <c r="HSX13" s="236"/>
      <c r="HSY13" s="236"/>
      <c r="HSZ13" s="236"/>
      <c r="HTA13" s="236"/>
      <c r="HTB13" s="236"/>
      <c r="HTC13" s="236"/>
      <c r="HTD13" s="236"/>
      <c r="HTE13" s="236"/>
      <c r="HTF13" s="236"/>
      <c r="HTG13" s="236"/>
      <c r="HTH13" s="236"/>
      <c r="HTI13" s="236"/>
      <c r="HTJ13" s="236"/>
      <c r="HTK13" s="236"/>
      <c r="HTL13" s="236"/>
      <c r="HTM13" s="236"/>
      <c r="HTN13" s="236"/>
      <c r="HTO13" s="236"/>
      <c r="HTP13" s="236"/>
      <c r="HTQ13" s="236"/>
      <c r="HTR13" s="236"/>
      <c r="HTS13" s="236"/>
      <c r="HTT13" s="236"/>
      <c r="HTU13" s="236"/>
      <c r="HTV13" s="236"/>
      <c r="HTW13" s="236"/>
      <c r="HTX13" s="236"/>
      <c r="HTY13" s="236"/>
      <c r="HTZ13" s="236"/>
      <c r="HUA13" s="236"/>
      <c r="HUB13" s="236"/>
      <c r="HUC13" s="236"/>
      <c r="HUD13" s="236"/>
      <c r="HUE13" s="236"/>
      <c r="HUF13" s="236"/>
      <c r="HUG13" s="236"/>
      <c r="HUH13" s="236"/>
      <c r="HUI13" s="236"/>
      <c r="HUJ13" s="236"/>
      <c r="HUK13" s="236"/>
      <c r="HUL13" s="236"/>
      <c r="HUM13" s="236"/>
      <c r="HUN13" s="236"/>
      <c r="HUO13" s="236"/>
      <c r="HUP13" s="236"/>
      <c r="HUQ13" s="236"/>
      <c r="HUR13" s="236"/>
      <c r="HUS13" s="236"/>
      <c r="HUT13" s="236"/>
      <c r="HUU13" s="236"/>
      <c r="HUV13" s="236"/>
      <c r="HUW13" s="236"/>
      <c r="HUX13" s="236"/>
      <c r="HUY13" s="236"/>
      <c r="HUZ13" s="236"/>
      <c r="HVA13" s="236"/>
      <c r="HVB13" s="236"/>
      <c r="HVC13" s="236"/>
      <c r="HVD13" s="236"/>
      <c r="HVE13" s="236"/>
      <c r="HVF13" s="236"/>
      <c r="HVG13" s="236"/>
      <c r="HVH13" s="236"/>
      <c r="HVI13" s="236"/>
      <c r="HVJ13" s="236"/>
      <c r="HVK13" s="236"/>
      <c r="HVL13" s="236"/>
      <c r="HVM13" s="236"/>
      <c r="HVN13" s="236"/>
      <c r="HVO13" s="236"/>
      <c r="HVP13" s="236"/>
      <c r="HVQ13" s="236"/>
      <c r="HVR13" s="236"/>
      <c r="HVS13" s="236"/>
      <c r="HVT13" s="236"/>
      <c r="HVU13" s="236"/>
      <c r="HVV13" s="236"/>
      <c r="HVW13" s="236"/>
      <c r="HVX13" s="236"/>
      <c r="HVY13" s="236"/>
      <c r="HVZ13" s="236"/>
      <c r="HWA13" s="236"/>
      <c r="HWB13" s="236"/>
      <c r="HWC13" s="236"/>
      <c r="HWD13" s="236"/>
      <c r="HWE13" s="236"/>
      <c r="HWF13" s="236"/>
      <c r="HWG13" s="236"/>
      <c r="HWH13" s="236"/>
      <c r="HWI13" s="236"/>
      <c r="HWJ13" s="236"/>
      <c r="HWK13" s="236"/>
      <c r="HWL13" s="236"/>
      <c r="HWM13" s="236"/>
      <c r="HWN13" s="236"/>
      <c r="HWO13" s="236"/>
      <c r="HWP13" s="236"/>
      <c r="HWQ13" s="236"/>
      <c r="HWR13" s="236"/>
      <c r="HWS13" s="236"/>
      <c r="HWT13" s="236"/>
      <c r="HWU13" s="236"/>
      <c r="HWV13" s="236"/>
      <c r="HWW13" s="236"/>
      <c r="HWX13" s="236"/>
      <c r="HWY13" s="236"/>
      <c r="HWZ13" s="236"/>
      <c r="HXA13" s="236"/>
      <c r="HXB13" s="236"/>
      <c r="HXC13" s="236"/>
      <c r="HXD13" s="236"/>
      <c r="HXE13" s="236"/>
      <c r="HXF13" s="236"/>
      <c r="HXG13" s="236"/>
      <c r="HXH13" s="236"/>
      <c r="HXI13" s="236"/>
      <c r="HXJ13" s="236"/>
      <c r="HXK13" s="236"/>
      <c r="HXL13" s="236"/>
      <c r="HXM13" s="236"/>
      <c r="HXN13" s="236"/>
      <c r="HXO13" s="236"/>
      <c r="HXP13" s="236"/>
      <c r="HXQ13" s="236"/>
      <c r="HXR13" s="236"/>
      <c r="HXS13" s="236"/>
      <c r="HXT13" s="236"/>
      <c r="HXU13" s="236"/>
      <c r="HXV13" s="236"/>
      <c r="HXW13" s="236"/>
      <c r="HXX13" s="236"/>
      <c r="HXY13" s="236"/>
      <c r="HXZ13" s="236"/>
      <c r="HYA13" s="236"/>
      <c r="HYB13" s="236"/>
      <c r="HYC13" s="236"/>
      <c r="HYD13" s="236"/>
      <c r="HYE13" s="236"/>
      <c r="HYF13" s="236"/>
      <c r="HYG13" s="236"/>
      <c r="HYH13" s="236"/>
      <c r="HYI13" s="236"/>
      <c r="HYJ13" s="236"/>
      <c r="HYK13" s="236"/>
      <c r="HYL13" s="236"/>
      <c r="HYM13" s="236"/>
      <c r="HYN13" s="236"/>
      <c r="HYO13" s="236"/>
      <c r="HYP13" s="236"/>
      <c r="HYQ13" s="236"/>
      <c r="HYR13" s="236"/>
      <c r="HYS13" s="236"/>
      <c r="HYT13" s="236"/>
      <c r="HYU13" s="236"/>
      <c r="HYV13" s="236"/>
      <c r="HYW13" s="236"/>
      <c r="HYX13" s="236"/>
      <c r="HYY13" s="236"/>
      <c r="HYZ13" s="236"/>
      <c r="HZA13" s="236"/>
      <c r="HZB13" s="236"/>
      <c r="HZC13" s="236"/>
      <c r="HZD13" s="236"/>
      <c r="HZE13" s="236"/>
      <c r="HZF13" s="236"/>
      <c r="HZG13" s="236"/>
      <c r="HZH13" s="236"/>
      <c r="HZI13" s="236"/>
      <c r="HZJ13" s="236"/>
      <c r="HZK13" s="236"/>
      <c r="HZL13" s="236"/>
      <c r="HZM13" s="236"/>
      <c r="HZN13" s="236"/>
      <c r="HZO13" s="236"/>
      <c r="HZP13" s="236"/>
      <c r="HZQ13" s="236"/>
      <c r="HZR13" s="236"/>
      <c r="HZS13" s="236"/>
      <c r="HZT13" s="236"/>
      <c r="HZU13" s="236"/>
      <c r="HZV13" s="236"/>
      <c r="HZW13" s="236"/>
      <c r="HZX13" s="236"/>
      <c r="HZY13" s="236"/>
      <c r="HZZ13" s="236"/>
      <c r="IAA13" s="236"/>
      <c r="IAB13" s="236"/>
      <c r="IAC13" s="236"/>
      <c r="IAD13" s="236"/>
      <c r="IAE13" s="236"/>
      <c r="IAF13" s="236"/>
      <c r="IAG13" s="236"/>
      <c r="IAH13" s="236"/>
      <c r="IAI13" s="236"/>
      <c r="IAJ13" s="236"/>
      <c r="IAK13" s="236"/>
      <c r="IAL13" s="236"/>
      <c r="IAM13" s="236"/>
      <c r="IAN13" s="236"/>
      <c r="IAO13" s="236"/>
      <c r="IAP13" s="236"/>
      <c r="IAQ13" s="236"/>
      <c r="IAR13" s="236"/>
      <c r="IAS13" s="236"/>
      <c r="IAT13" s="236"/>
      <c r="IAU13" s="236"/>
      <c r="IAV13" s="236"/>
      <c r="IAW13" s="236"/>
      <c r="IAX13" s="236"/>
      <c r="IAY13" s="236"/>
      <c r="IAZ13" s="236"/>
      <c r="IBA13" s="236"/>
      <c r="IBB13" s="236"/>
      <c r="IBC13" s="236"/>
      <c r="IBD13" s="236"/>
      <c r="IBE13" s="236"/>
      <c r="IBF13" s="236"/>
      <c r="IBG13" s="236"/>
      <c r="IBH13" s="236"/>
      <c r="IBI13" s="236"/>
      <c r="IBJ13" s="236"/>
      <c r="IBK13" s="236"/>
      <c r="IBL13" s="236"/>
      <c r="IBM13" s="236"/>
      <c r="IBN13" s="236"/>
      <c r="IBO13" s="236"/>
      <c r="IBP13" s="236"/>
      <c r="IBQ13" s="236"/>
      <c r="IBR13" s="236"/>
      <c r="IBS13" s="236"/>
      <c r="IBT13" s="236"/>
      <c r="IBU13" s="236"/>
      <c r="IBV13" s="236"/>
      <c r="IBW13" s="236"/>
      <c r="IBX13" s="236"/>
      <c r="IBY13" s="236"/>
      <c r="IBZ13" s="236"/>
      <c r="ICA13" s="236"/>
      <c r="ICB13" s="236"/>
      <c r="ICC13" s="236"/>
      <c r="ICD13" s="236"/>
      <c r="ICE13" s="236"/>
      <c r="ICF13" s="236"/>
      <c r="ICG13" s="236"/>
      <c r="ICH13" s="236"/>
      <c r="ICI13" s="236"/>
      <c r="ICJ13" s="236"/>
      <c r="ICK13" s="236"/>
      <c r="ICL13" s="236"/>
      <c r="ICM13" s="236"/>
      <c r="ICN13" s="236"/>
      <c r="ICO13" s="236"/>
      <c r="ICP13" s="236"/>
      <c r="ICQ13" s="236"/>
      <c r="ICR13" s="236"/>
      <c r="ICS13" s="236"/>
      <c r="ICT13" s="236"/>
      <c r="ICU13" s="236"/>
      <c r="ICV13" s="236"/>
      <c r="ICW13" s="236"/>
      <c r="ICX13" s="236"/>
      <c r="ICY13" s="236"/>
      <c r="ICZ13" s="236"/>
      <c r="IDA13" s="236"/>
      <c r="IDB13" s="236"/>
      <c r="IDC13" s="236"/>
      <c r="IDD13" s="236"/>
      <c r="IDE13" s="236"/>
      <c r="IDF13" s="236"/>
      <c r="IDG13" s="236"/>
      <c r="IDH13" s="236"/>
      <c r="IDI13" s="236"/>
      <c r="IDJ13" s="236"/>
      <c r="IDK13" s="236"/>
      <c r="IDL13" s="236"/>
      <c r="IDM13" s="236"/>
      <c r="IDN13" s="236"/>
      <c r="IDO13" s="236"/>
      <c r="IDP13" s="236"/>
      <c r="IDQ13" s="236"/>
      <c r="IDR13" s="236"/>
      <c r="IDS13" s="236"/>
      <c r="IDT13" s="236"/>
      <c r="IDU13" s="236"/>
      <c r="IDV13" s="236"/>
      <c r="IDW13" s="236"/>
      <c r="IDX13" s="236"/>
      <c r="IDY13" s="236"/>
      <c r="IDZ13" s="236"/>
      <c r="IEA13" s="236"/>
      <c r="IEB13" s="236"/>
      <c r="IEC13" s="236"/>
      <c r="IED13" s="236"/>
      <c r="IEE13" s="236"/>
      <c r="IEF13" s="236"/>
      <c r="IEG13" s="236"/>
      <c r="IEH13" s="236"/>
      <c r="IEI13" s="236"/>
      <c r="IEJ13" s="236"/>
      <c r="IEK13" s="236"/>
      <c r="IEL13" s="236"/>
      <c r="IEM13" s="236"/>
      <c r="IEN13" s="236"/>
      <c r="IEO13" s="236"/>
      <c r="IEP13" s="236"/>
      <c r="IEQ13" s="236"/>
      <c r="IER13" s="236"/>
      <c r="IES13" s="236"/>
      <c r="IET13" s="236"/>
      <c r="IEU13" s="236"/>
      <c r="IEV13" s="236"/>
      <c r="IEW13" s="236"/>
      <c r="IEX13" s="236"/>
      <c r="IEY13" s="236"/>
      <c r="IEZ13" s="236"/>
      <c r="IFA13" s="236"/>
      <c r="IFB13" s="236"/>
      <c r="IFC13" s="236"/>
      <c r="IFD13" s="236"/>
      <c r="IFE13" s="236"/>
      <c r="IFF13" s="236"/>
      <c r="IFG13" s="236"/>
      <c r="IFH13" s="236"/>
      <c r="IFI13" s="236"/>
      <c r="IFJ13" s="236"/>
      <c r="IFK13" s="236"/>
      <c r="IFL13" s="236"/>
      <c r="IFM13" s="236"/>
      <c r="IFN13" s="236"/>
      <c r="IFO13" s="236"/>
      <c r="IFP13" s="236"/>
      <c r="IFQ13" s="236"/>
      <c r="IFR13" s="236"/>
      <c r="IFS13" s="236"/>
      <c r="IFT13" s="236"/>
      <c r="IFU13" s="236"/>
      <c r="IFV13" s="236"/>
      <c r="IFW13" s="236"/>
      <c r="IFX13" s="236"/>
      <c r="IFY13" s="236"/>
      <c r="IFZ13" s="236"/>
      <c r="IGA13" s="236"/>
      <c r="IGB13" s="236"/>
      <c r="IGC13" s="236"/>
      <c r="IGD13" s="236"/>
      <c r="IGE13" s="236"/>
      <c r="IGF13" s="236"/>
      <c r="IGG13" s="236"/>
      <c r="IGH13" s="236"/>
      <c r="IGI13" s="236"/>
      <c r="IGJ13" s="236"/>
      <c r="IGK13" s="236"/>
      <c r="IGL13" s="236"/>
      <c r="IGM13" s="236"/>
      <c r="IGN13" s="236"/>
      <c r="IGO13" s="236"/>
      <c r="IGP13" s="236"/>
      <c r="IGQ13" s="236"/>
      <c r="IGR13" s="236"/>
      <c r="IGS13" s="236"/>
      <c r="IGT13" s="236"/>
      <c r="IGU13" s="236"/>
      <c r="IGV13" s="236"/>
      <c r="IGW13" s="236"/>
      <c r="IGX13" s="236"/>
      <c r="IGY13" s="236"/>
      <c r="IGZ13" s="236"/>
      <c r="IHA13" s="236"/>
      <c r="IHB13" s="236"/>
      <c r="IHC13" s="236"/>
      <c r="IHD13" s="236"/>
      <c r="IHE13" s="236"/>
      <c r="IHF13" s="236"/>
      <c r="IHG13" s="236"/>
      <c r="IHH13" s="236"/>
      <c r="IHI13" s="236"/>
      <c r="IHJ13" s="236"/>
      <c r="IHK13" s="236"/>
      <c r="IHL13" s="236"/>
      <c r="IHM13" s="236"/>
      <c r="IHN13" s="236"/>
      <c r="IHO13" s="236"/>
      <c r="IHP13" s="236"/>
      <c r="IHQ13" s="236"/>
      <c r="IHR13" s="236"/>
      <c r="IHS13" s="236"/>
      <c r="IHT13" s="236"/>
      <c r="IHU13" s="236"/>
      <c r="IHV13" s="236"/>
      <c r="IHW13" s="236"/>
      <c r="IHX13" s="236"/>
      <c r="IHY13" s="236"/>
      <c r="IHZ13" s="236"/>
      <c r="IIA13" s="236"/>
      <c r="IIB13" s="236"/>
      <c r="IIC13" s="236"/>
      <c r="IID13" s="236"/>
      <c r="IIE13" s="236"/>
      <c r="IIF13" s="236"/>
      <c r="IIG13" s="236"/>
      <c r="IIH13" s="236"/>
      <c r="III13" s="236"/>
      <c r="IIJ13" s="236"/>
      <c r="IIK13" s="236"/>
      <c r="IIL13" s="236"/>
      <c r="IIM13" s="236"/>
      <c r="IIN13" s="236"/>
      <c r="IIO13" s="236"/>
      <c r="IIP13" s="236"/>
      <c r="IIQ13" s="236"/>
      <c r="IIR13" s="236"/>
      <c r="IIS13" s="236"/>
      <c r="IIT13" s="236"/>
      <c r="IIU13" s="236"/>
      <c r="IIV13" s="236"/>
      <c r="IIW13" s="236"/>
      <c r="IIX13" s="236"/>
      <c r="IIY13" s="236"/>
      <c r="IIZ13" s="236"/>
      <c r="IJA13" s="236"/>
      <c r="IJB13" s="236"/>
      <c r="IJC13" s="236"/>
      <c r="IJD13" s="236"/>
      <c r="IJE13" s="236"/>
      <c r="IJF13" s="236"/>
      <c r="IJG13" s="236"/>
      <c r="IJH13" s="236"/>
      <c r="IJI13" s="236"/>
      <c r="IJJ13" s="236"/>
      <c r="IJK13" s="236"/>
      <c r="IJL13" s="236"/>
      <c r="IJM13" s="236"/>
      <c r="IJN13" s="236"/>
      <c r="IJO13" s="236"/>
      <c r="IJP13" s="236"/>
      <c r="IJQ13" s="236"/>
      <c r="IJR13" s="236"/>
      <c r="IJS13" s="236"/>
      <c r="IJT13" s="236"/>
      <c r="IJU13" s="236"/>
      <c r="IJV13" s="236"/>
      <c r="IJW13" s="236"/>
      <c r="IJX13" s="236"/>
      <c r="IJY13" s="236"/>
      <c r="IJZ13" s="236"/>
      <c r="IKA13" s="236"/>
      <c r="IKB13" s="236"/>
      <c r="IKC13" s="236"/>
      <c r="IKD13" s="236"/>
      <c r="IKE13" s="236"/>
      <c r="IKF13" s="236"/>
      <c r="IKG13" s="236"/>
      <c r="IKH13" s="236"/>
      <c r="IKI13" s="236"/>
      <c r="IKJ13" s="236"/>
      <c r="IKK13" s="236"/>
      <c r="IKL13" s="236"/>
      <c r="IKM13" s="236"/>
      <c r="IKN13" s="236"/>
      <c r="IKO13" s="236"/>
      <c r="IKP13" s="236"/>
      <c r="IKQ13" s="236"/>
      <c r="IKR13" s="236"/>
      <c r="IKS13" s="236"/>
      <c r="IKT13" s="236"/>
      <c r="IKU13" s="236"/>
      <c r="IKV13" s="236"/>
      <c r="IKW13" s="236"/>
      <c r="IKX13" s="236"/>
      <c r="IKY13" s="236"/>
      <c r="IKZ13" s="236"/>
      <c r="ILA13" s="236"/>
      <c r="ILB13" s="236"/>
      <c r="ILC13" s="236"/>
      <c r="ILD13" s="236"/>
      <c r="ILE13" s="236"/>
      <c r="ILF13" s="236"/>
      <c r="ILG13" s="236"/>
      <c r="ILH13" s="236"/>
      <c r="ILI13" s="236"/>
      <c r="ILJ13" s="236"/>
      <c r="ILK13" s="236"/>
      <c r="ILL13" s="236"/>
      <c r="ILM13" s="236"/>
      <c r="ILN13" s="236"/>
      <c r="ILO13" s="236"/>
      <c r="ILP13" s="236"/>
      <c r="ILQ13" s="236"/>
      <c r="ILR13" s="236"/>
      <c r="ILS13" s="236"/>
      <c r="ILT13" s="236"/>
      <c r="ILU13" s="236"/>
      <c r="ILV13" s="236"/>
      <c r="ILW13" s="236"/>
      <c r="ILX13" s="236"/>
      <c r="ILY13" s="236"/>
      <c r="ILZ13" s="236"/>
      <c r="IMA13" s="236"/>
      <c r="IMB13" s="236"/>
      <c r="IMC13" s="236"/>
      <c r="IMD13" s="236"/>
      <c r="IME13" s="236"/>
      <c r="IMF13" s="236"/>
      <c r="IMG13" s="236"/>
      <c r="IMH13" s="236"/>
      <c r="IMI13" s="236"/>
      <c r="IMJ13" s="236"/>
      <c r="IMK13" s="236"/>
      <c r="IML13" s="236"/>
      <c r="IMM13" s="236"/>
      <c r="IMN13" s="236"/>
      <c r="IMO13" s="236"/>
      <c r="IMP13" s="236"/>
      <c r="IMQ13" s="236"/>
      <c r="IMR13" s="236"/>
      <c r="IMS13" s="236"/>
      <c r="IMT13" s="236"/>
      <c r="IMU13" s="236"/>
      <c r="IMV13" s="236"/>
      <c r="IMW13" s="236"/>
      <c r="IMX13" s="236"/>
      <c r="IMY13" s="236"/>
      <c r="IMZ13" s="236"/>
      <c r="INA13" s="236"/>
      <c r="INB13" s="236"/>
      <c r="INC13" s="236"/>
      <c r="IND13" s="236"/>
      <c r="INE13" s="236"/>
      <c r="INF13" s="236"/>
      <c r="ING13" s="236"/>
      <c r="INH13" s="236"/>
      <c r="INI13" s="236"/>
      <c r="INJ13" s="236"/>
      <c r="INK13" s="236"/>
      <c r="INL13" s="236"/>
      <c r="INM13" s="236"/>
      <c r="INN13" s="236"/>
      <c r="INO13" s="236"/>
      <c r="INP13" s="236"/>
      <c r="INQ13" s="236"/>
      <c r="INR13" s="236"/>
      <c r="INS13" s="236"/>
      <c r="INT13" s="236"/>
      <c r="INU13" s="236"/>
      <c r="INV13" s="236"/>
      <c r="INW13" s="236"/>
      <c r="INX13" s="236"/>
      <c r="INY13" s="236"/>
      <c r="INZ13" s="236"/>
      <c r="IOA13" s="236"/>
      <c r="IOB13" s="236"/>
      <c r="IOC13" s="236"/>
      <c r="IOD13" s="236"/>
      <c r="IOE13" s="236"/>
      <c r="IOF13" s="236"/>
      <c r="IOG13" s="236"/>
      <c r="IOH13" s="236"/>
      <c r="IOI13" s="236"/>
      <c r="IOJ13" s="236"/>
      <c r="IOK13" s="236"/>
      <c r="IOL13" s="236"/>
      <c r="IOM13" s="236"/>
      <c r="ION13" s="236"/>
      <c r="IOO13" s="236"/>
      <c r="IOP13" s="236"/>
      <c r="IOQ13" s="236"/>
      <c r="IOR13" s="236"/>
      <c r="IOS13" s="236"/>
      <c r="IOT13" s="236"/>
      <c r="IOU13" s="236"/>
      <c r="IOV13" s="236"/>
      <c r="IOW13" s="236"/>
      <c r="IOX13" s="236"/>
      <c r="IOY13" s="236"/>
      <c r="IOZ13" s="236"/>
      <c r="IPA13" s="236"/>
      <c r="IPB13" s="236"/>
      <c r="IPC13" s="236"/>
      <c r="IPD13" s="236"/>
      <c r="IPE13" s="236"/>
      <c r="IPF13" s="236"/>
      <c r="IPG13" s="236"/>
      <c r="IPH13" s="236"/>
      <c r="IPI13" s="236"/>
      <c r="IPJ13" s="236"/>
      <c r="IPK13" s="236"/>
      <c r="IPL13" s="236"/>
      <c r="IPM13" s="236"/>
      <c r="IPN13" s="236"/>
      <c r="IPO13" s="236"/>
      <c r="IPP13" s="236"/>
      <c r="IPQ13" s="236"/>
      <c r="IPR13" s="236"/>
      <c r="IPS13" s="236"/>
      <c r="IPT13" s="236"/>
      <c r="IPU13" s="236"/>
      <c r="IPV13" s="236"/>
      <c r="IPW13" s="236"/>
      <c r="IPX13" s="236"/>
      <c r="IPY13" s="236"/>
      <c r="IPZ13" s="236"/>
      <c r="IQA13" s="236"/>
      <c r="IQB13" s="236"/>
      <c r="IQC13" s="236"/>
      <c r="IQD13" s="236"/>
      <c r="IQE13" s="236"/>
      <c r="IQF13" s="236"/>
      <c r="IQG13" s="236"/>
      <c r="IQH13" s="236"/>
      <c r="IQI13" s="236"/>
      <c r="IQJ13" s="236"/>
      <c r="IQK13" s="236"/>
      <c r="IQL13" s="236"/>
      <c r="IQM13" s="236"/>
      <c r="IQN13" s="236"/>
      <c r="IQO13" s="236"/>
      <c r="IQP13" s="236"/>
      <c r="IQQ13" s="236"/>
      <c r="IQR13" s="236"/>
      <c r="IQS13" s="236"/>
      <c r="IQT13" s="236"/>
      <c r="IQU13" s="236"/>
      <c r="IQV13" s="236"/>
      <c r="IQW13" s="236"/>
      <c r="IQX13" s="236"/>
      <c r="IQY13" s="236"/>
      <c r="IQZ13" s="236"/>
      <c r="IRA13" s="236"/>
      <c r="IRB13" s="236"/>
      <c r="IRC13" s="236"/>
      <c r="IRD13" s="236"/>
      <c r="IRE13" s="236"/>
      <c r="IRF13" s="236"/>
      <c r="IRG13" s="236"/>
      <c r="IRH13" s="236"/>
      <c r="IRI13" s="236"/>
      <c r="IRJ13" s="236"/>
      <c r="IRK13" s="236"/>
      <c r="IRL13" s="236"/>
      <c r="IRM13" s="236"/>
      <c r="IRN13" s="236"/>
      <c r="IRO13" s="236"/>
      <c r="IRP13" s="236"/>
      <c r="IRQ13" s="236"/>
      <c r="IRR13" s="236"/>
      <c r="IRS13" s="236"/>
      <c r="IRT13" s="236"/>
      <c r="IRU13" s="236"/>
      <c r="IRV13" s="236"/>
      <c r="IRW13" s="236"/>
      <c r="IRX13" s="236"/>
      <c r="IRY13" s="236"/>
      <c r="IRZ13" s="236"/>
      <c r="ISA13" s="236"/>
      <c r="ISB13" s="236"/>
      <c r="ISC13" s="236"/>
      <c r="ISD13" s="236"/>
      <c r="ISE13" s="236"/>
      <c r="ISF13" s="236"/>
      <c r="ISG13" s="236"/>
      <c r="ISH13" s="236"/>
      <c r="ISI13" s="236"/>
      <c r="ISJ13" s="236"/>
      <c r="ISK13" s="236"/>
      <c r="ISL13" s="236"/>
      <c r="ISM13" s="236"/>
      <c r="ISN13" s="236"/>
      <c r="ISO13" s="236"/>
      <c r="ISP13" s="236"/>
      <c r="ISQ13" s="236"/>
      <c r="ISR13" s="236"/>
      <c r="ISS13" s="236"/>
      <c r="IST13" s="236"/>
      <c r="ISU13" s="236"/>
      <c r="ISV13" s="236"/>
      <c r="ISW13" s="236"/>
      <c r="ISX13" s="236"/>
      <c r="ISY13" s="236"/>
      <c r="ISZ13" s="236"/>
      <c r="ITA13" s="236"/>
      <c r="ITB13" s="236"/>
      <c r="ITC13" s="236"/>
      <c r="ITD13" s="236"/>
      <c r="ITE13" s="236"/>
      <c r="ITF13" s="236"/>
      <c r="ITG13" s="236"/>
      <c r="ITH13" s="236"/>
      <c r="ITI13" s="236"/>
      <c r="ITJ13" s="236"/>
      <c r="ITK13" s="236"/>
      <c r="ITL13" s="236"/>
      <c r="ITM13" s="236"/>
      <c r="ITN13" s="236"/>
      <c r="ITO13" s="236"/>
      <c r="ITP13" s="236"/>
      <c r="ITQ13" s="236"/>
      <c r="ITR13" s="236"/>
      <c r="ITS13" s="236"/>
      <c r="ITT13" s="236"/>
      <c r="ITU13" s="236"/>
      <c r="ITV13" s="236"/>
      <c r="ITW13" s="236"/>
      <c r="ITX13" s="236"/>
      <c r="ITY13" s="236"/>
      <c r="ITZ13" s="236"/>
      <c r="IUA13" s="236"/>
      <c r="IUB13" s="236"/>
      <c r="IUC13" s="236"/>
      <c r="IUD13" s="236"/>
      <c r="IUE13" s="236"/>
      <c r="IUF13" s="236"/>
      <c r="IUG13" s="236"/>
      <c r="IUH13" s="236"/>
      <c r="IUI13" s="236"/>
      <c r="IUJ13" s="236"/>
      <c r="IUK13" s="236"/>
      <c r="IUL13" s="236"/>
      <c r="IUM13" s="236"/>
      <c r="IUN13" s="236"/>
      <c r="IUO13" s="236"/>
      <c r="IUP13" s="236"/>
      <c r="IUQ13" s="236"/>
      <c r="IUR13" s="236"/>
      <c r="IUS13" s="236"/>
      <c r="IUT13" s="236"/>
      <c r="IUU13" s="236"/>
      <c r="IUV13" s="236"/>
      <c r="IUW13" s="236"/>
      <c r="IUX13" s="236"/>
      <c r="IUY13" s="236"/>
      <c r="IUZ13" s="236"/>
      <c r="IVA13" s="236"/>
      <c r="IVB13" s="236"/>
      <c r="IVC13" s="236"/>
      <c r="IVD13" s="236"/>
      <c r="IVE13" s="236"/>
      <c r="IVF13" s="236"/>
      <c r="IVG13" s="236"/>
      <c r="IVH13" s="236"/>
      <c r="IVI13" s="236"/>
      <c r="IVJ13" s="236"/>
      <c r="IVK13" s="236"/>
      <c r="IVL13" s="236"/>
      <c r="IVM13" s="236"/>
      <c r="IVN13" s="236"/>
      <c r="IVO13" s="236"/>
      <c r="IVP13" s="236"/>
      <c r="IVQ13" s="236"/>
      <c r="IVR13" s="236"/>
      <c r="IVS13" s="236"/>
      <c r="IVT13" s="236"/>
      <c r="IVU13" s="236"/>
      <c r="IVV13" s="236"/>
      <c r="IVW13" s="236"/>
      <c r="IVX13" s="236"/>
      <c r="IVY13" s="236"/>
      <c r="IVZ13" s="236"/>
      <c r="IWA13" s="236"/>
      <c r="IWB13" s="236"/>
      <c r="IWC13" s="236"/>
      <c r="IWD13" s="236"/>
      <c r="IWE13" s="236"/>
      <c r="IWF13" s="236"/>
      <c r="IWG13" s="236"/>
      <c r="IWH13" s="236"/>
      <c r="IWI13" s="236"/>
      <c r="IWJ13" s="236"/>
      <c r="IWK13" s="236"/>
      <c r="IWL13" s="236"/>
      <c r="IWM13" s="236"/>
      <c r="IWN13" s="236"/>
      <c r="IWO13" s="236"/>
      <c r="IWP13" s="236"/>
      <c r="IWQ13" s="236"/>
      <c r="IWR13" s="236"/>
      <c r="IWS13" s="236"/>
      <c r="IWT13" s="236"/>
      <c r="IWU13" s="236"/>
      <c r="IWV13" s="236"/>
      <c r="IWW13" s="236"/>
      <c r="IWX13" s="236"/>
      <c r="IWY13" s="236"/>
      <c r="IWZ13" s="236"/>
      <c r="IXA13" s="236"/>
      <c r="IXB13" s="236"/>
      <c r="IXC13" s="236"/>
      <c r="IXD13" s="236"/>
      <c r="IXE13" s="236"/>
      <c r="IXF13" s="236"/>
      <c r="IXG13" s="236"/>
      <c r="IXH13" s="236"/>
      <c r="IXI13" s="236"/>
      <c r="IXJ13" s="236"/>
      <c r="IXK13" s="236"/>
      <c r="IXL13" s="236"/>
      <c r="IXM13" s="236"/>
      <c r="IXN13" s="236"/>
      <c r="IXO13" s="236"/>
      <c r="IXP13" s="236"/>
      <c r="IXQ13" s="236"/>
      <c r="IXR13" s="236"/>
      <c r="IXS13" s="236"/>
      <c r="IXT13" s="236"/>
      <c r="IXU13" s="236"/>
      <c r="IXV13" s="236"/>
      <c r="IXW13" s="236"/>
      <c r="IXX13" s="236"/>
      <c r="IXY13" s="236"/>
      <c r="IXZ13" s="236"/>
      <c r="IYA13" s="236"/>
      <c r="IYB13" s="236"/>
      <c r="IYC13" s="236"/>
      <c r="IYD13" s="236"/>
      <c r="IYE13" s="236"/>
      <c r="IYF13" s="236"/>
      <c r="IYG13" s="236"/>
      <c r="IYH13" s="236"/>
      <c r="IYI13" s="236"/>
      <c r="IYJ13" s="236"/>
      <c r="IYK13" s="236"/>
      <c r="IYL13" s="236"/>
      <c r="IYM13" s="236"/>
      <c r="IYN13" s="236"/>
      <c r="IYO13" s="236"/>
      <c r="IYP13" s="236"/>
      <c r="IYQ13" s="236"/>
      <c r="IYR13" s="236"/>
      <c r="IYS13" s="236"/>
      <c r="IYT13" s="236"/>
      <c r="IYU13" s="236"/>
      <c r="IYV13" s="236"/>
      <c r="IYW13" s="236"/>
      <c r="IYX13" s="236"/>
      <c r="IYY13" s="236"/>
      <c r="IYZ13" s="236"/>
      <c r="IZA13" s="236"/>
      <c r="IZB13" s="236"/>
      <c r="IZC13" s="236"/>
      <c r="IZD13" s="236"/>
      <c r="IZE13" s="236"/>
      <c r="IZF13" s="236"/>
      <c r="IZG13" s="236"/>
      <c r="IZH13" s="236"/>
      <c r="IZI13" s="236"/>
      <c r="IZJ13" s="236"/>
      <c r="IZK13" s="236"/>
      <c r="IZL13" s="236"/>
      <c r="IZM13" s="236"/>
      <c r="IZN13" s="236"/>
      <c r="IZO13" s="236"/>
      <c r="IZP13" s="236"/>
      <c r="IZQ13" s="236"/>
      <c r="IZR13" s="236"/>
      <c r="IZS13" s="236"/>
      <c r="IZT13" s="236"/>
      <c r="IZU13" s="236"/>
      <c r="IZV13" s="236"/>
      <c r="IZW13" s="236"/>
      <c r="IZX13" s="236"/>
      <c r="IZY13" s="236"/>
      <c r="IZZ13" s="236"/>
      <c r="JAA13" s="236"/>
      <c r="JAB13" s="236"/>
      <c r="JAC13" s="236"/>
      <c r="JAD13" s="236"/>
      <c r="JAE13" s="236"/>
      <c r="JAF13" s="236"/>
      <c r="JAG13" s="236"/>
      <c r="JAH13" s="236"/>
      <c r="JAI13" s="236"/>
      <c r="JAJ13" s="236"/>
      <c r="JAK13" s="236"/>
      <c r="JAL13" s="236"/>
      <c r="JAM13" s="236"/>
      <c r="JAN13" s="236"/>
      <c r="JAO13" s="236"/>
      <c r="JAP13" s="236"/>
      <c r="JAQ13" s="236"/>
      <c r="JAR13" s="236"/>
      <c r="JAS13" s="236"/>
      <c r="JAT13" s="236"/>
      <c r="JAU13" s="236"/>
      <c r="JAV13" s="236"/>
      <c r="JAW13" s="236"/>
      <c r="JAX13" s="236"/>
      <c r="JAY13" s="236"/>
      <c r="JAZ13" s="236"/>
      <c r="JBA13" s="236"/>
      <c r="JBB13" s="236"/>
      <c r="JBC13" s="236"/>
      <c r="JBD13" s="236"/>
      <c r="JBE13" s="236"/>
      <c r="JBF13" s="236"/>
      <c r="JBG13" s="236"/>
      <c r="JBH13" s="236"/>
      <c r="JBI13" s="236"/>
      <c r="JBJ13" s="236"/>
      <c r="JBK13" s="236"/>
      <c r="JBL13" s="236"/>
      <c r="JBM13" s="236"/>
      <c r="JBN13" s="236"/>
      <c r="JBO13" s="236"/>
      <c r="JBP13" s="236"/>
      <c r="JBQ13" s="236"/>
      <c r="JBR13" s="236"/>
      <c r="JBS13" s="236"/>
      <c r="JBT13" s="236"/>
      <c r="JBU13" s="236"/>
      <c r="JBV13" s="236"/>
      <c r="JBW13" s="236"/>
      <c r="JBX13" s="236"/>
      <c r="JBY13" s="236"/>
      <c r="JBZ13" s="236"/>
      <c r="JCA13" s="236"/>
      <c r="JCB13" s="236"/>
      <c r="JCC13" s="236"/>
      <c r="JCD13" s="236"/>
      <c r="JCE13" s="236"/>
      <c r="JCF13" s="236"/>
      <c r="JCG13" s="236"/>
      <c r="JCH13" s="236"/>
      <c r="JCI13" s="236"/>
      <c r="JCJ13" s="236"/>
      <c r="JCK13" s="236"/>
      <c r="JCL13" s="236"/>
      <c r="JCM13" s="236"/>
      <c r="JCN13" s="236"/>
      <c r="JCO13" s="236"/>
      <c r="JCP13" s="236"/>
      <c r="JCQ13" s="236"/>
      <c r="JCR13" s="236"/>
      <c r="JCS13" s="236"/>
      <c r="JCT13" s="236"/>
      <c r="JCU13" s="236"/>
      <c r="JCV13" s="236"/>
      <c r="JCW13" s="236"/>
      <c r="JCX13" s="236"/>
      <c r="JCY13" s="236"/>
      <c r="JCZ13" s="236"/>
      <c r="JDA13" s="236"/>
      <c r="JDB13" s="236"/>
      <c r="JDC13" s="236"/>
      <c r="JDD13" s="236"/>
      <c r="JDE13" s="236"/>
      <c r="JDF13" s="236"/>
      <c r="JDG13" s="236"/>
      <c r="JDH13" s="236"/>
      <c r="JDI13" s="236"/>
      <c r="JDJ13" s="236"/>
      <c r="JDK13" s="236"/>
      <c r="JDL13" s="236"/>
      <c r="JDM13" s="236"/>
      <c r="JDN13" s="236"/>
      <c r="JDO13" s="236"/>
      <c r="JDP13" s="236"/>
      <c r="JDQ13" s="236"/>
      <c r="JDR13" s="236"/>
      <c r="JDS13" s="236"/>
      <c r="JDT13" s="236"/>
      <c r="JDU13" s="236"/>
      <c r="JDV13" s="236"/>
      <c r="JDW13" s="236"/>
      <c r="JDX13" s="236"/>
      <c r="JDY13" s="236"/>
      <c r="JDZ13" s="236"/>
      <c r="JEA13" s="236"/>
      <c r="JEB13" s="236"/>
      <c r="JEC13" s="236"/>
      <c r="JED13" s="236"/>
      <c r="JEE13" s="236"/>
      <c r="JEF13" s="236"/>
      <c r="JEG13" s="236"/>
      <c r="JEH13" s="236"/>
      <c r="JEI13" s="236"/>
      <c r="JEJ13" s="236"/>
      <c r="JEK13" s="236"/>
      <c r="JEL13" s="236"/>
      <c r="JEM13" s="236"/>
      <c r="JEN13" s="236"/>
      <c r="JEO13" s="236"/>
      <c r="JEP13" s="236"/>
      <c r="JEQ13" s="236"/>
      <c r="JER13" s="236"/>
      <c r="JES13" s="236"/>
      <c r="JET13" s="236"/>
      <c r="JEU13" s="236"/>
      <c r="JEV13" s="236"/>
      <c r="JEW13" s="236"/>
      <c r="JEX13" s="236"/>
      <c r="JEY13" s="236"/>
      <c r="JEZ13" s="236"/>
      <c r="JFA13" s="236"/>
      <c r="JFB13" s="236"/>
      <c r="JFC13" s="236"/>
      <c r="JFD13" s="236"/>
      <c r="JFE13" s="236"/>
      <c r="JFF13" s="236"/>
      <c r="JFG13" s="236"/>
      <c r="JFH13" s="236"/>
      <c r="JFI13" s="236"/>
      <c r="JFJ13" s="236"/>
      <c r="JFK13" s="236"/>
      <c r="JFL13" s="236"/>
      <c r="JFM13" s="236"/>
      <c r="JFN13" s="236"/>
      <c r="JFO13" s="236"/>
      <c r="JFP13" s="236"/>
      <c r="JFQ13" s="236"/>
      <c r="JFR13" s="236"/>
      <c r="JFS13" s="236"/>
      <c r="JFT13" s="236"/>
      <c r="JFU13" s="236"/>
      <c r="JFV13" s="236"/>
      <c r="JFW13" s="236"/>
      <c r="JFX13" s="236"/>
      <c r="JFY13" s="236"/>
      <c r="JFZ13" s="236"/>
      <c r="JGA13" s="236"/>
      <c r="JGB13" s="236"/>
      <c r="JGC13" s="236"/>
      <c r="JGD13" s="236"/>
      <c r="JGE13" s="236"/>
      <c r="JGF13" s="236"/>
      <c r="JGG13" s="236"/>
      <c r="JGH13" s="236"/>
      <c r="JGI13" s="236"/>
      <c r="JGJ13" s="236"/>
      <c r="JGK13" s="236"/>
      <c r="JGL13" s="236"/>
      <c r="JGM13" s="236"/>
      <c r="JGN13" s="236"/>
      <c r="JGO13" s="236"/>
      <c r="JGP13" s="236"/>
      <c r="JGQ13" s="236"/>
      <c r="JGR13" s="236"/>
      <c r="JGS13" s="236"/>
      <c r="JGT13" s="236"/>
      <c r="JGU13" s="236"/>
      <c r="JGV13" s="236"/>
      <c r="JGW13" s="236"/>
      <c r="JGX13" s="236"/>
      <c r="JGY13" s="236"/>
      <c r="JGZ13" s="236"/>
      <c r="JHA13" s="236"/>
      <c r="JHB13" s="236"/>
      <c r="JHC13" s="236"/>
      <c r="JHD13" s="236"/>
      <c r="JHE13" s="236"/>
      <c r="JHF13" s="236"/>
      <c r="JHG13" s="236"/>
      <c r="JHH13" s="236"/>
      <c r="JHI13" s="236"/>
      <c r="JHJ13" s="236"/>
      <c r="JHK13" s="236"/>
      <c r="JHL13" s="236"/>
      <c r="JHM13" s="236"/>
      <c r="JHN13" s="236"/>
      <c r="JHO13" s="236"/>
      <c r="JHP13" s="236"/>
      <c r="JHQ13" s="236"/>
      <c r="JHR13" s="236"/>
      <c r="JHS13" s="236"/>
      <c r="JHT13" s="236"/>
      <c r="JHU13" s="236"/>
      <c r="JHV13" s="236"/>
      <c r="JHW13" s="236"/>
      <c r="JHX13" s="236"/>
      <c r="JHY13" s="236"/>
      <c r="JHZ13" s="236"/>
      <c r="JIA13" s="236"/>
      <c r="JIB13" s="236"/>
      <c r="JIC13" s="236"/>
      <c r="JID13" s="236"/>
      <c r="JIE13" s="236"/>
      <c r="JIF13" s="236"/>
      <c r="JIG13" s="236"/>
      <c r="JIH13" s="236"/>
      <c r="JII13" s="236"/>
      <c r="JIJ13" s="236"/>
      <c r="JIK13" s="236"/>
      <c r="JIL13" s="236"/>
      <c r="JIM13" s="236"/>
      <c r="JIN13" s="236"/>
      <c r="JIO13" s="236"/>
      <c r="JIP13" s="236"/>
      <c r="JIQ13" s="236"/>
      <c r="JIR13" s="236"/>
      <c r="JIS13" s="236"/>
      <c r="JIT13" s="236"/>
      <c r="JIU13" s="236"/>
      <c r="JIV13" s="236"/>
      <c r="JIW13" s="236"/>
      <c r="JIX13" s="236"/>
      <c r="JIY13" s="236"/>
      <c r="JIZ13" s="236"/>
      <c r="JJA13" s="236"/>
      <c r="JJB13" s="236"/>
      <c r="JJC13" s="236"/>
      <c r="JJD13" s="236"/>
      <c r="JJE13" s="236"/>
      <c r="JJF13" s="236"/>
      <c r="JJG13" s="236"/>
      <c r="JJH13" s="236"/>
      <c r="JJI13" s="236"/>
      <c r="JJJ13" s="236"/>
      <c r="JJK13" s="236"/>
      <c r="JJL13" s="236"/>
      <c r="JJM13" s="236"/>
      <c r="JJN13" s="236"/>
      <c r="JJO13" s="236"/>
      <c r="JJP13" s="236"/>
      <c r="JJQ13" s="236"/>
      <c r="JJR13" s="236"/>
      <c r="JJS13" s="236"/>
      <c r="JJT13" s="236"/>
      <c r="JJU13" s="236"/>
      <c r="JJV13" s="236"/>
      <c r="JJW13" s="236"/>
      <c r="JJX13" s="236"/>
      <c r="JJY13" s="236"/>
      <c r="JJZ13" s="236"/>
      <c r="JKA13" s="236"/>
      <c r="JKB13" s="236"/>
      <c r="JKC13" s="236"/>
      <c r="JKD13" s="236"/>
      <c r="JKE13" s="236"/>
      <c r="JKF13" s="236"/>
      <c r="JKG13" s="236"/>
      <c r="JKH13" s="236"/>
      <c r="JKI13" s="236"/>
      <c r="JKJ13" s="236"/>
      <c r="JKK13" s="236"/>
      <c r="JKL13" s="236"/>
      <c r="JKM13" s="236"/>
      <c r="JKN13" s="236"/>
      <c r="JKO13" s="236"/>
      <c r="JKP13" s="236"/>
      <c r="JKQ13" s="236"/>
      <c r="JKR13" s="236"/>
      <c r="JKS13" s="236"/>
      <c r="JKT13" s="236"/>
      <c r="JKU13" s="236"/>
      <c r="JKV13" s="236"/>
      <c r="JKW13" s="236"/>
      <c r="JKX13" s="236"/>
      <c r="JKY13" s="236"/>
      <c r="JKZ13" s="236"/>
      <c r="JLA13" s="236"/>
      <c r="JLB13" s="236"/>
      <c r="JLC13" s="236"/>
      <c r="JLD13" s="236"/>
      <c r="JLE13" s="236"/>
      <c r="JLF13" s="236"/>
      <c r="JLG13" s="236"/>
      <c r="JLH13" s="236"/>
      <c r="JLI13" s="236"/>
      <c r="JLJ13" s="236"/>
      <c r="JLK13" s="236"/>
      <c r="JLL13" s="236"/>
      <c r="JLM13" s="236"/>
      <c r="JLN13" s="236"/>
      <c r="JLO13" s="236"/>
      <c r="JLP13" s="236"/>
      <c r="JLQ13" s="236"/>
      <c r="JLR13" s="236"/>
      <c r="JLS13" s="236"/>
      <c r="JLT13" s="236"/>
      <c r="JLU13" s="236"/>
      <c r="JLV13" s="236"/>
      <c r="JLW13" s="236"/>
      <c r="JLX13" s="236"/>
      <c r="JLY13" s="236"/>
      <c r="JLZ13" s="236"/>
      <c r="JMA13" s="236"/>
      <c r="JMB13" s="236"/>
      <c r="JMC13" s="236"/>
      <c r="JMD13" s="236"/>
      <c r="JME13" s="236"/>
      <c r="JMF13" s="236"/>
      <c r="JMG13" s="236"/>
      <c r="JMH13" s="236"/>
      <c r="JMI13" s="236"/>
      <c r="JMJ13" s="236"/>
      <c r="JMK13" s="236"/>
      <c r="JML13" s="236"/>
      <c r="JMM13" s="236"/>
      <c r="JMN13" s="236"/>
      <c r="JMO13" s="236"/>
      <c r="JMP13" s="236"/>
      <c r="JMQ13" s="236"/>
      <c r="JMR13" s="236"/>
      <c r="JMS13" s="236"/>
      <c r="JMT13" s="236"/>
      <c r="JMU13" s="236"/>
      <c r="JMV13" s="236"/>
      <c r="JMW13" s="236"/>
      <c r="JMX13" s="236"/>
      <c r="JMY13" s="236"/>
      <c r="JMZ13" s="236"/>
      <c r="JNA13" s="236"/>
      <c r="JNB13" s="236"/>
      <c r="JNC13" s="236"/>
      <c r="JND13" s="236"/>
      <c r="JNE13" s="236"/>
      <c r="JNF13" s="236"/>
      <c r="JNG13" s="236"/>
      <c r="JNH13" s="236"/>
      <c r="JNI13" s="236"/>
      <c r="JNJ13" s="236"/>
      <c r="JNK13" s="236"/>
      <c r="JNL13" s="236"/>
      <c r="JNM13" s="236"/>
      <c r="JNN13" s="236"/>
      <c r="JNO13" s="236"/>
      <c r="JNP13" s="236"/>
      <c r="JNQ13" s="236"/>
      <c r="JNR13" s="236"/>
      <c r="JNS13" s="236"/>
      <c r="JNT13" s="236"/>
      <c r="JNU13" s="236"/>
      <c r="JNV13" s="236"/>
      <c r="JNW13" s="236"/>
      <c r="JNX13" s="236"/>
      <c r="JNY13" s="236"/>
      <c r="JNZ13" s="236"/>
      <c r="JOA13" s="236"/>
      <c r="JOB13" s="236"/>
      <c r="JOC13" s="236"/>
      <c r="JOD13" s="236"/>
      <c r="JOE13" s="236"/>
      <c r="JOF13" s="236"/>
      <c r="JOG13" s="236"/>
      <c r="JOH13" s="236"/>
      <c r="JOI13" s="236"/>
      <c r="JOJ13" s="236"/>
      <c r="JOK13" s="236"/>
      <c r="JOL13" s="236"/>
      <c r="JOM13" s="236"/>
      <c r="JON13" s="236"/>
      <c r="JOO13" s="236"/>
      <c r="JOP13" s="236"/>
      <c r="JOQ13" s="236"/>
      <c r="JOR13" s="236"/>
      <c r="JOS13" s="236"/>
      <c r="JOT13" s="236"/>
      <c r="JOU13" s="236"/>
      <c r="JOV13" s="236"/>
      <c r="JOW13" s="236"/>
      <c r="JOX13" s="236"/>
      <c r="JOY13" s="236"/>
      <c r="JOZ13" s="236"/>
      <c r="JPA13" s="236"/>
      <c r="JPB13" s="236"/>
      <c r="JPC13" s="236"/>
      <c r="JPD13" s="236"/>
      <c r="JPE13" s="236"/>
      <c r="JPF13" s="236"/>
      <c r="JPG13" s="236"/>
      <c r="JPH13" s="236"/>
      <c r="JPI13" s="236"/>
      <c r="JPJ13" s="236"/>
      <c r="JPK13" s="236"/>
      <c r="JPL13" s="236"/>
      <c r="JPM13" s="236"/>
      <c r="JPN13" s="236"/>
      <c r="JPO13" s="236"/>
      <c r="JPP13" s="236"/>
      <c r="JPQ13" s="236"/>
      <c r="JPR13" s="236"/>
      <c r="JPS13" s="236"/>
      <c r="JPT13" s="236"/>
      <c r="JPU13" s="236"/>
      <c r="JPV13" s="236"/>
      <c r="JPW13" s="236"/>
      <c r="JPX13" s="236"/>
      <c r="JPY13" s="236"/>
      <c r="JPZ13" s="236"/>
      <c r="JQA13" s="236"/>
      <c r="JQB13" s="236"/>
      <c r="JQC13" s="236"/>
      <c r="JQD13" s="236"/>
      <c r="JQE13" s="236"/>
      <c r="JQF13" s="236"/>
      <c r="JQG13" s="236"/>
      <c r="JQH13" s="236"/>
      <c r="JQI13" s="236"/>
      <c r="JQJ13" s="236"/>
      <c r="JQK13" s="236"/>
      <c r="JQL13" s="236"/>
      <c r="JQM13" s="236"/>
      <c r="JQN13" s="236"/>
      <c r="JQO13" s="236"/>
      <c r="JQP13" s="236"/>
      <c r="JQQ13" s="236"/>
      <c r="JQR13" s="236"/>
      <c r="JQS13" s="236"/>
      <c r="JQT13" s="236"/>
      <c r="JQU13" s="236"/>
      <c r="JQV13" s="236"/>
      <c r="JQW13" s="236"/>
      <c r="JQX13" s="236"/>
      <c r="JQY13" s="236"/>
      <c r="JQZ13" s="236"/>
      <c r="JRA13" s="236"/>
      <c r="JRB13" s="236"/>
      <c r="JRC13" s="236"/>
      <c r="JRD13" s="236"/>
      <c r="JRE13" s="236"/>
      <c r="JRF13" s="236"/>
      <c r="JRG13" s="236"/>
      <c r="JRH13" s="236"/>
      <c r="JRI13" s="236"/>
      <c r="JRJ13" s="236"/>
      <c r="JRK13" s="236"/>
      <c r="JRL13" s="236"/>
      <c r="JRM13" s="236"/>
      <c r="JRN13" s="236"/>
      <c r="JRO13" s="236"/>
      <c r="JRP13" s="236"/>
      <c r="JRQ13" s="236"/>
      <c r="JRR13" s="236"/>
      <c r="JRS13" s="236"/>
      <c r="JRT13" s="236"/>
      <c r="JRU13" s="236"/>
      <c r="JRV13" s="236"/>
      <c r="JRW13" s="236"/>
      <c r="JRX13" s="236"/>
      <c r="JRY13" s="236"/>
      <c r="JRZ13" s="236"/>
      <c r="JSA13" s="236"/>
      <c r="JSB13" s="236"/>
      <c r="JSC13" s="236"/>
      <c r="JSD13" s="236"/>
      <c r="JSE13" s="236"/>
      <c r="JSF13" s="236"/>
      <c r="JSG13" s="236"/>
      <c r="JSH13" s="236"/>
      <c r="JSI13" s="236"/>
      <c r="JSJ13" s="236"/>
      <c r="JSK13" s="236"/>
      <c r="JSL13" s="236"/>
      <c r="JSM13" s="236"/>
      <c r="JSN13" s="236"/>
      <c r="JSO13" s="236"/>
      <c r="JSP13" s="236"/>
      <c r="JSQ13" s="236"/>
      <c r="JSR13" s="236"/>
      <c r="JSS13" s="236"/>
      <c r="JST13" s="236"/>
      <c r="JSU13" s="236"/>
      <c r="JSV13" s="236"/>
      <c r="JSW13" s="236"/>
      <c r="JSX13" s="236"/>
      <c r="JSY13" s="236"/>
      <c r="JSZ13" s="236"/>
      <c r="JTA13" s="236"/>
      <c r="JTB13" s="236"/>
      <c r="JTC13" s="236"/>
      <c r="JTD13" s="236"/>
      <c r="JTE13" s="236"/>
      <c r="JTF13" s="236"/>
      <c r="JTG13" s="236"/>
      <c r="JTH13" s="236"/>
      <c r="JTI13" s="236"/>
      <c r="JTJ13" s="236"/>
      <c r="JTK13" s="236"/>
      <c r="JTL13" s="236"/>
      <c r="JTM13" s="236"/>
      <c r="JTN13" s="236"/>
      <c r="JTO13" s="236"/>
      <c r="JTP13" s="236"/>
      <c r="JTQ13" s="236"/>
      <c r="JTR13" s="236"/>
      <c r="JTS13" s="236"/>
      <c r="JTT13" s="236"/>
      <c r="JTU13" s="236"/>
      <c r="JTV13" s="236"/>
      <c r="JTW13" s="236"/>
      <c r="JTX13" s="236"/>
      <c r="JTY13" s="236"/>
      <c r="JTZ13" s="236"/>
      <c r="JUA13" s="236"/>
      <c r="JUB13" s="236"/>
      <c r="JUC13" s="236"/>
      <c r="JUD13" s="236"/>
      <c r="JUE13" s="236"/>
      <c r="JUF13" s="236"/>
      <c r="JUG13" s="236"/>
      <c r="JUH13" s="236"/>
      <c r="JUI13" s="236"/>
      <c r="JUJ13" s="236"/>
      <c r="JUK13" s="236"/>
      <c r="JUL13" s="236"/>
      <c r="JUM13" s="236"/>
      <c r="JUN13" s="236"/>
      <c r="JUO13" s="236"/>
      <c r="JUP13" s="236"/>
      <c r="JUQ13" s="236"/>
      <c r="JUR13" s="236"/>
      <c r="JUS13" s="236"/>
      <c r="JUT13" s="236"/>
      <c r="JUU13" s="236"/>
      <c r="JUV13" s="236"/>
      <c r="JUW13" s="236"/>
      <c r="JUX13" s="236"/>
      <c r="JUY13" s="236"/>
      <c r="JUZ13" s="236"/>
      <c r="JVA13" s="236"/>
      <c r="JVB13" s="236"/>
      <c r="JVC13" s="236"/>
      <c r="JVD13" s="236"/>
      <c r="JVE13" s="236"/>
      <c r="JVF13" s="236"/>
      <c r="JVG13" s="236"/>
      <c r="JVH13" s="236"/>
      <c r="JVI13" s="236"/>
      <c r="JVJ13" s="236"/>
      <c r="JVK13" s="236"/>
      <c r="JVL13" s="236"/>
      <c r="JVM13" s="236"/>
      <c r="JVN13" s="236"/>
      <c r="JVO13" s="236"/>
      <c r="JVP13" s="236"/>
      <c r="JVQ13" s="236"/>
      <c r="JVR13" s="236"/>
      <c r="JVS13" s="236"/>
      <c r="JVT13" s="236"/>
      <c r="JVU13" s="236"/>
      <c r="JVV13" s="236"/>
      <c r="JVW13" s="236"/>
      <c r="JVX13" s="236"/>
      <c r="JVY13" s="236"/>
      <c r="JVZ13" s="236"/>
      <c r="JWA13" s="236"/>
      <c r="JWB13" s="236"/>
      <c r="JWC13" s="236"/>
      <c r="JWD13" s="236"/>
      <c r="JWE13" s="236"/>
      <c r="JWF13" s="236"/>
      <c r="JWG13" s="236"/>
      <c r="JWH13" s="236"/>
      <c r="JWI13" s="236"/>
      <c r="JWJ13" s="236"/>
      <c r="JWK13" s="236"/>
      <c r="JWL13" s="236"/>
      <c r="JWM13" s="236"/>
      <c r="JWN13" s="236"/>
      <c r="JWO13" s="236"/>
      <c r="JWP13" s="236"/>
      <c r="JWQ13" s="236"/>
      <c r="JWR13" s="236"/>
      <c r="JWS13" s="236"/>
      <c r="JWT13" s="236"/>
      <c r="JWU13" s="236"/>
      <c r="JWV13" s="236"/>
      <c r="JWW13" s="236"/>
      <c r="JWX13" s="236"/>
      <c r="JWY13" s="236"/>
      <c r="JWZ13" s="236"/>
      <c r="JXA13" s="236"/>
      <c r="JXB13" s="236"/>
      <c r="JXC13" s="236"/>
      <c r="JXD13" s="236"/>
      <c r="JXE13" s="236"/>
      <c r="JXF13" s="236"/>
      <c r="JXG13" s="236"/>
      <c r="JXH13" s="236"/>
      <c r="JXI13" s="236"/>
      <c r="JXJ13" s="236"/>
      <c r="JXK13" s="236"/>
      <c r="JXL13" s="236"/>
      <c r="JXM13" s="236"/>
      <c r="JXN13" s="236"/>
      <c r="JXO13" s="236"/>
      <c r="JXP13" s="236"/>
      <c r="JXQ13" s="236"/>
      <c r="JXR13" s="236"/>
      <c r="JXS13" s="236"/>
      <c r="JXT13" s="236"/>
      <c r="JXU13" s="236"/>
      <c r="JXV13" s="236"/>
      <c r="JXW13" s="236"/>
      <c r="JXX13" s="236"/>
      <c r="JXY13" s="236"/>
      <c r="JXZ13" s="236"/>
      <c r="JYA13" s="236"/>
      <c r="JYB13" s="236"/>
      <c r="JYC13" s="236"/>
      <c r="JYD13" s="236"/>
      <c r="JYE13" s="236"/>
      <c r="JYF13" s="236"/>
      <c r="JYG13" s="236"/>
      <c r="JYH13" s="236"/>
      <c r="JYI13" s="236"/>
      <c r="JYJ13" s="236"/>
      <c r="JYK13" s="236"/>
      <c r="JYL13" s="236"/>
      <c r="JYM13" s="236"/>
      <c r="JYN13" s="236"/>
      <c r="JYO13" s="236"/>
      <c r="JYP13" s="236"/>
      <c r="JYQ13" s="236"/>
      <c r="JYR13" s="236"/>
      <c r="JYS13" s="236"/>
      <c r="JYT13" s="236"/>
      <c r="JYU13" s="236"/>
      <c r="JYV13" s="236"/>
      <c r="JYW13" s="236"/>
      <c r="JYX13" s="236"/>
      <c r="JYY13" s="236"/>
      <c r="JYZ13" s="236"/>
      <c r="JZA13" s="236"/>
      <c r="JZB13" s="236"/>
      <c r="JZC13" s="236"/>
      <c r="JZD13" s="236"/>
      <c r="JZE13" s="236"/>
      <c r="JZF13" s="236"/>
      <c r="JZG13" s="236"/>
      <c r="JZH13" s="236"/>
      <c r="JZI13" s="236"/>
      <c r="JZJ13" s="236"/>
      <c r="JZK13" s="236"/>
      <c r="JZL13" s="236"/>
      <c r="JZM13" s="236"/>
      <c r="JZN13" s="236"/>
      <c r="JZO13" s="236"/>
      <c r="JZP13" s="236"/>
      <c r="JZQ13" s="236"/>
      <c r="JZR13" s="236"/>
      <c r="JZS13" s="236"/>
      <c r="JZT13" s="236"/>
      <c r="JZU13" s="236"/>
      <c r="JZV13" s="236"/>
      <c r="JZW13" s="236"/>
      <c r="JZX13" s="236"/>
      <c r="JZY13" s="236"/>
      <c r="JZZ13" s="236"/>
      <c r="KAA13" s="236"/>
      <c r="KAB13" s="236"/>
      <c r="KAC13" s="236"/>
      <c r="KAD13" s="236"/>
      <c r="KAE13" s="236"/>
      <c r="KAF13" s="236"/>
      <c r="KAG13" s="236"/>
      <c r="KAH13" s="236"/>
      <c r="KAI13" s="236"/>
      <c r="KAJ13" s="236"/>
      <c r="KAK13" s="236"/>
      <c r="KAL13" s="236"/>
      <c r="KAM13" s="236"/>
      <c r="KAN13" s="236"/>
      <c r="KAO13" s="236"/>
      <c r="KAP13" s="236"/>
      <c r="KAQ13" s="236"/>
      <c r="KAR13" s="236"/>
      <c r="KAS13" s="236"/>
      <c r="KAT13" s="236"/>
      <c r="KAU13" s="236"/>
      <c r="KAV13" s="236"/>
      <c r="KAW13" s="236"/>
      <c r="KAX13" s="236"/>
      <c r="KAY13" s="236"/>
      <c r="KAZ13" s="236"/>
      <c r="KBA13" s="236"/>
      <c r="KBB13" s="236"/>
      <c r="KBC13" s="236"/>
      <c r="KBD13" s="236"/>
      <c r="KBE13" s="236"/>
      <c r="KBF13" s="236"/>
      <c r="KBG13" s="236"/>
      <c r="KBH13" s="236"/>
      <c r="KBI13" s="236"/>
      <c r="KBJ13" s="236"/>
      <c r="KBK13" s="236"/>
      <c r="KBL13" s="236"/>
      <c r="KBM13" s="236"/>
      <c r="KBN13" s="236"/>
      <c r="KBO13" s="236"/>
      <c r="KBP13" s="236"/>
      <c r="KBQ13" s="236"/>
      <c r="KBR13" s="236"/>
      <c r="KBS13" s="236"/>
      <c r="KBT13" s="236"/>
      <c r="KBU13" s="236"/>
      <c r="KBV13" s="236"/>
      <c r="KBW13" s="236"/>
      <c r="KBX13" s="236"/>
      <c r="KBY13" s="236"/>
      <c r="KBZ13" s="236"/>
      <c r="KCA13" s="236"/>
      <c r="KCB13" s="236"/>
      <c r="KCC13" s="236"/>
      <c r="KCD13" s="236"/>
      <c r="KCE13" s="236"/>
      <c r="KCF13" s="236"/>
      <c r="KCG13" s="236"/>
      <c r="KCH13" s="236"/>
      <c r="KCI13" s="236"/>
      <c r="KCJ13" s="236"/>
      <c r="KCK13" s="236"/>
      <c r="KCL13" s="236"/>
      <c r="KCM13" s="236"/>
      <c r="KCN13" s="236"/>
      <c r="KCO13" s="236"/>
      <c r="KCP13" s="236"/>
      <c r="KCQ13" s="236"/>
      <c r="KCR13" s="236"/>
      <c r="KCS13" s="236"/>
      <c r="KCT13" s="236"/>
      <c r="KCU13" s="236"/>
      <c r="KCV13" s="236"/>
      <c r="KCW13" s="236"/>
      <c r="KCX13" s="236"/>
      <c r="KCY13" s="236"/>
      <c r="KCZ13" s="236"/>
      <c r="KDA13" s="236"/>
      <c r="KDB13" s="236"/>
      <c r="KDC13" s="236"/>
      <c r="KDD13" s="236"/>
      <c r="KDE13" s="236"/>
      <c r="KDF13" s="236"/>
      <c r="KDG13" s="236"/>
      <c r="KDH13" s="236"/>
      <c r="KDI13" s="236"/>
      <c r="KDJ13" s="236"/>
      <c r="KDK13" s="236"/>
      <c r="KDL13" s="236"/>
      <c r="KDM13" s="236"/>
      <c r="KDN13" s="236"/>
      <c r="KDO13" s="236"/>
      <c r="KDP13" s="236"/>
      <c r="KDQ13" s="236"/>
      <c r="KDR13" s="236"/>
      <c r="KDS13" s="236"/>
      <c r="KDT13" s="236"/>
      <c r="KDU13" s="236"/>
      <c r="KDV13" s="236"/>
      <c r="KDW13" s="236"/>
      <c r="KDX13" s="236"/>
      <c r="KDY13" s="236"/>
      <c r="KDZ13" s="236"/>
      <c r="KEA13" s="236"/>
      <c r="KEB13" s="236"/>
      <c r="KEC13" s="236"/>
      <c r="KED13" s="236"/>
      <c r="KEE13" s="236"/>
      <c r="KEF13" s="236"/>
      <c r="KEG13" s="236"/>
      <c r="KEH13" s="236"/>
      <c r="KEI13" s="236"/>
      <c r="KEJ13" s="236"/>
      <c r="KEK13" s="236"/>
      <c r="KEL13" s="236"/>
      <c r="KEM13" s="236"/>
      <c r="KEN13" s="236"/>
      <c r="KEO13" s="236"/>
      <c r="KEP13" s="236"/>
      <c r="KEQ13" s="236"/>
      <c r="KER13" s="236"/>
      <c r="KES13" s="236"/>
      <c r="KET13" s="236"/>
      <c r="KEU13" s="236"/>
      <c r="KEV13" s="236"/>
      <c r="KEW13" s="236"/>
      <c r="KEX13" s="236"/>
      <c r="KEY13" s="236"/>
      <c r="KEZ13" s="236"/>
      <c r="KFA13" s="236"/>
      <c r="KFB13" s="236"/>
      <c r="KFC13" s="236"/>
      <c r="KFD13" s="236"/>
      <c r="KFE13" s="236"/>
      <c r="KFF13" s="236"/>
      <c r="KFG13" s="236"/>
      <c r="KFH13" s="236"/>
      <c r="KFI13" s="236"/>
      <c r="KFJ13" s="236"/>
      <c r="KFK13" s="236"/>
      <c r="KFL13" s="236"/>
      <c r="KFM13" s="236"/>
      <c r="KFN13" s="236"/>
      <c r="KFO13" s="236"/>
      <c r="KFP13" s="236"/>
      <c r="KFQ13" s="236"/>
      <c r="KFR13" s="236"/>
      <c r="KFS13" s="236"/>
      <c r="KFT13" s="236"/>
      <c r="KFU13" s="236"/>
      <c r="KFV13" s="236"/>
      <c r="KFW13" s="236"/>
      <c r="KFX13" s="236"/>
      <c r="KFY13" s="236"/>
      <c r="KFZ13" s="236"/>
      <c r="KGA13" s="236"/>
      <c r="KGB13" s="236"/>
      <c r="KGC13" s="236"/>
      <c r="KGD13" s="236"/>
      <c r="KGE13" s="236"/>
      <c r="KGF13" s="236"/>
      <c r="KGG13" s="236"/>
      <c r="KGH13" s="236"/>
      <c r="KGI13" s="236"/>
      <c r="KGJ13" s="236"/>
      <c r="KGK13" s="236"/>
      <c r="KGL13" s="236"/>
      <c r="KGM13" s="236"/>
      <c r="KGN13" s="236"/>
      <c r="KGO13" s="236"/>
      <c r="KGP13" s="236"/>
      <c r="KGQ13" s="236"/>
      <c r="KGR13" s="236"/>
      <c r="KGS13" s="236"/>
      <c r="KGT13" s="236"/>
      <c r="KGU13" s="236"/>
      <c r="KGV13" s="236"/>
      <c r="KGW13" s="236"/>
      <c r="KGX13" s="236"/>
      <c r="KGY13" s="236"/>
      <c r="KGZ13" s="236"/>
      <c r="KHA13" s="236"/>
      <c r="KHB13" s="236"/>
      <c r="KHC13" s="236"/>
      <c r="KHD13" s="236"/>
      <c r="KHE13" s="236"/>
      <c r="KHF13" s="236"/>
      <c r="KHG13" s="236"/>
      <c r="KHH13" s="236"/>
      <c r="KHI13" s="236"/>
      <c r="KHJ13" s="236"/>
      <c r="KHK13" s="236"/>
      <c r="KHL13" s="236"/>
      <c r="KHM13" s="236"/>
      <c r="KHN13" s="236"/>
      <c r="KHO13" s="236"/>
      <c r="KHP13" s="236"/>
      <c r="KHQ13" s="236"/>
      <c r="KHR13" s="236"/>
      <c r="KHS13" s="236"/>
      <c r="KHT13" s="236"/>
      <c r="KHU13" s="236"/>
      <c r="KHV13" s="236"/>
      <c r="KHW13" s="236"/>
      <c r="KHX13" s="236"/>
      <c r="KHY13" s="236"/>
      <c r="KHZ13" s="236"/>
      <c r="KIA13" s="236"/>
      <c r="KIB13" s="236"/>
      <c r="KIC13" s="236"/>
      <c r="KID13" s="236"/>
      <c r="KIE13" s="236"/>
      <c r="KIF13" s="236"/>
      <c r="KIG13" s="236"/>
      <c r="KIH13" s="236"/>
      <c r="KII13" s="236"/>
      <c r="KIJ13" s="236"/>
      <c r="KIK13" s="236"/>
      <c r="KIL13" s="236"/>
      <c r="KIM13" s="236"/>
      <c r="KIN13" s="236"/>
      <c r="KIO13" s="236"/>
      <c r="KIP13" s="236"/>
      <c r="KIQ13" s="236"/>
      <c r="KIR13" s="236"/>
      <c r="KIS13" s="236"/>
      <c r="KIT13" s="236"/>
      <c r="KIU13" s="236"/>
      <c r="KIV13" s="236"/>
      <c r="KIW13" s="236"/>
      <c r="KIX13" s="236"/>
      <c r="KIY13" s="236"/>
      <c r="KIZ13" s="236"/>
      <c r="KJA13" s="236"/>
      <c r="KJB13" s="236"/>
      <c r="KJC13" s="236"/>
      <c r="KJD13" s="236"/>
      <c r="KJE13" s="236"/>
      <c r="KJF13" s="236"/>
      <c r="KJG13" s="236"/>
      <c r="KJH13" s="236"/>
      <c r="KJI13" s="236"/>
      <c r="KJJ13" s="236"/>
      <c r="KJK13" s="236"/>
      <c r="KJL13" s="236"/>
      <c r="KJM13" s="236"/>
      <c r="KJN13" s="236"/>
      <c r="KJO13" s="236"/>
      <c r="KJP13" s="236"/>
      <c r="KJQ13" s="236"/>
      <c r="KJR13" s="236"/>
      <c r="KJS13" s="236"/>
      <c r="KJT13" s="236"/>
      <c r="KJU13" s="236"/>
      <c r="KJV13" s="236"/>
      <c r="KJW13" s="236"/>
      <c r="KJX13" s="236"/>
      <c r="KJY13" s="236"/>
      <c r="KJZ13" s="236"/>
      <c r="KKA13" s="236"/>
      <c r="KKB13" s="236"/>
      <c r="KKC13" s="236"/>
      <c r="KKD13" s="236"/>
      <c r="KKE13" s="236"/>
      <c r="KKF13" s="236"/>
      <c r="KKG13" s="236"/>
      <c r="KKH13" s="236"/>
      <c r="KKI13" s="236"/>
      <c r="KKJ13" s="236"/>
      <c r="KKK13" s="236"/>
      <c r="KKL13" s="236"/>
      <c r="KKM13" s="236"/>
      <c r="KKN13" s="236"/>
      <c r="KKO13" s="236"/>
      <c r="KKP13" s="236"/>
      <c r="KKQ13" s="236"/>
      <c r="KKR13" s="236"/>
      <c r="KKS13" s="236"/>
      <c r="KKT13" s="236"/>
      <c r="KKU13" s="236"/>
      <c r="KKV13" s="236"/>
      <c r="KKW13" s="236"/>
      <c r="KKX13" s="236"/>
      <c r="KKY13" s="236"/>
      <c r="KKZ13" s="236"/>
      <c r="KLA13" s="236"/>
      <c r="KLB13" s="236"/>
      <c r="KLC13" s="236"/>
      <c r="KLD13" s="236"/>
      <c r="KLE13" s="236"/>
      <c r="KLF13" s="236"/>
      <c r="KLG13" s="236"/>
      <c r="KLH13" s="236"/>
      <c r="KLI13" s="236"/>
      <c r="KLJ13" s="236"/>
      <c r="KLK13" s="236"/>
      <c r="KLL13" s="236"/>
      <c r="KLM13" s="236"/>
      <c r="KLN13" s="236"/>
      <c r="KLO13" s="236"/>
      <c r="KLP13" s="236"/>
      <c r="KLQ13" s="236"/>
      <c r="KLR13" s="236"/>
      <c r="KLS13" s="236"/>
      <c r="KLT13" s="236"/>
      <c r="KLU13" s="236"/>
      <c r="KLV13" s="236"/>
      <c r="KLW13" s="236"/>
      <c r="KLX13" s="236"/>
      <c r="KLY13" s="236"/>
      <c r="KLZ13" s="236"/>
      <c r="KMA13" s="236"/>
      <c r="KMB13" s="236"/>
      <c r="KMC13" s="236"/>
      <c r="KMD13" s="236"/>
      <c r="KME13" s="236"/>
      <c r="KMF13" s="236"/>
      <c r="KMG13" s="236"/>
      <c r="KMH13" s="236"/>
      <c r="KMI13" s="236"/>
      <c r="KMJ13" s="236"/>
      <c r="KMK13" s="236"/>
      <c r="KML13" s="236"/>
      <c r="KMM13" s="236"/>
      <c r="KMN13" s="236"/>
      <c r="KMO13" s="236"/>
      <c r="KMP13" s="236"/>
      <c r="KMQ13" s="236"/>
      <c r="KMR13" s="236"/>
      <c r="KMS13" s="236"/>
      <c r="KMT13" s="236"/>
      <c r="KMU13" s="236"/>
      <c r="KMV13" s="236"/>
      <c r="KMW13" s="236"/>
      <c r="KMX13" s="236"/>
      <c r="KMY13" s="236"/>
      <c r="KMZ13" s="236"/>
      <c r="KNA13" s="236"/>
      <c r="KNB13" s="236"/>
      <c r="KNC13" s="236"/>
      <c r="KND13" s="236"/>
      <c r="KNE13" s="236"/>
      <c r="KNF13" s="236"/>
      <c r="KNG13" s="236"/>
      <c r="KNH13" s="236"/>
      <c r="KNI13" s="236"/>
      <c r="KNJ13" s="236"/>
      <c r="KNK13" s="236"/>
      <c r="KNL13" s="236"/>
      <c r="KNM13" s="236"/>
      <c r="KNN13" s="236"/>
      <c r="KNO13" s="236"/>
      <c r="KNP13" s="236"/>
      <c r="KNQ13" s="236"/>
      <c r="KNR13" s="236"/>
      <c r="KNS13" s="236"/>
      <c r="KNT13" s="236"/>
      <c r="KNU13" s="236"/>
      <c r="KNV13" s="236"/>
      <c r="KNW13" s="236"/>
      <c r="KNX13" s="236"/>
      <c r="KNY13" s="236"/>
      <c r="KNZ13" s="236"/>
      <c r="KOA13" s="236"/>
      <c r="KOB13" s="236"/>
      <c r="KOC13" s="236"/>
      <c r="KOD13" s="236"/>
      <c r="KOE13" s="236"/>
      <c r="KOF13" s="236"/>
      <c r="KOG13" s="236"/>
      <c r="KOH13" s="236"/>
      <c r="KOI13" s="236"/>
      <c r="KOJ13" s="236"/>
      <c r="KOK13" s="236"/>
      <c r="KOL13" s="236"/>
      <c r="KOM13" s="236"/>
      <c r="KON13" s="236"/>
      <c r="KOO13" s="236"/>
      <c r="KOP13" s="236"/>
      <c r="KOQ13" s="236"/>
      <c r="KOR13" s="236"/>
      <c r="KOS13" s="236"/>
      <c r="KOT13" s="236"/>
      <c r="KOU13" s="236"/>
      <c r="KOV13" s="236"/>
      <c r="KOW13" s="236"/>
      <c r="KOX13" s="236"/>
      <c r="KOY13" s="236"/>
      <c r="KOZ13" s="236"/>
      <c r="KPA13" s="236"/>
      <c r="KPB13" s="236"/>
      <c r="KPC13" s="236"/>
      <c r="KPD13" s="236"/>
      <c r="KPE13" s="236"/>
      <c r="KPF13" s="236"/>
      <c r="KPG13" s="236"/>
      <c r="KPH13" s="236"/>
      <c r="KPI13" s="236"/>
      <c r="KPJ13" s="236"/>
      <c r="KPK13" s="236"/>
      <c r="KPL13" s="236"/>
      <c r="KPM13" s="236"/>
      <c r="KPN13" s="236"/>
      <c r="KPO13" s="236"/>
      <c r="KPP13" s="236"/>
      <c r="KPQ13" s="236"/>
      <c r="KPR13" s="236"/>
      <c r="KPS13" s="236"/>
      <c r="KPT13" s="236"/>
      <c r="KPU13" s="236"/>
      <c r="KPV13" s="236"/>
      <c r="KPW13" s="236"/>
      <c r="KPX13" s="236"/>
      <c r="KPY13" s="236"/>
      <c r="KPZ13" s="236"/>
      <c r="KQA13" s="236"/>
      <c r="KQB13" s="236"/>
      <c r="KQC13" s="236"/>
      <c r="KQD13" s="236"/>
      <c r="KQE13" s="236"/>
      <c r="KQF13" s="236"/>
      <c r="KQG13" s="236"/>
      <c r="KQH13" s="236"/>
      <c r="KQI13" s="236"/>
      <c r="KQJ13" s="236"/>
      <c r="KQK13" s="236"/>
      <c r="KQL13" s="236"/>
      <c r="KQM13" s="236"/>
      <c r="KQN13" s="236"/>
      <c r="KQO13" s="236"/>
      <c r="KQP13" s="236"/>
      <c r="KQQ13" s="236"/>
      <c r="KQR13" s="236"/>
      <c r="KQS13" s="236"/>
      <c r="KQT13" s="236"/>
      <c r="KQU13" s="236"/>
      <c r="KQV13" s="236"/>
      <c r="KQW13" s="236"/>
      <c r="KQX13" s="236"/>
      <c r="KQY13" s="236"/>
      <c r="KQZ13" s="236"/>
      <c r="KRA13" s="236"/>
      <c r="KRB13" s="236"/>
      <c r="KRC13" s="236"/>
      <c r="KRD13" s="236"/>
      <c r="KRE13" s="236"/>
      <c r="KRF13" s="236"/>
      <c r="KRG13" s="236"/>
      <c r="KRH13" s="236"/>
      <c r="KRI13" s="236"/>
      <c r="KRJ13" s="236"/>
      <c r="KRK13" s="236"/>
      <c r="KRL13" s="236"/>
      <c r="KRM13" s="236"/>
      <c r="KRN13" s="236"/>
      <c r="KRO13" s="236"/>
      <c r="KRP13" s="236"/>
      <c r="KRQ13" s="236"/>
      <c r="KRR13" s="236"/>
      <c r="KRS13" s="236"/>
      <c r="KRT13" s="236"/>
      <c r="KRU13" s="236"/>
      <c r="KRV13" s="236"/>
      <c r="KRW13" s="236"/>
      <c r="KRX13" s="236"/>
      <c r="KRY13" s="236"/>
      <c r="KRZ13" s="236"/>
      <c r="KSA13" s="236"/>
      <c r="KSB13" s="236"/>
      <c r="KSC13" s="236"/>
      <c r="KSD13" s="236"/>
      <c r="KSE13" s="236"/>
      <c r="KSF13" s="236"/>
      <c r="KSG13" s="236"/>
      <c r="KSH13" s="236"/>
      <c r="KSI13" s="236"/>
      <c r="KSJ13" s="236"/>
      <c r="KSK13" s="236"/>
      <c r="KSL13" s="236"/>
      <c r="KSM13" s="236"/>
      <c r="KSN13" s="236"/>
      <c r="KSO13" s="236"/>
      <c r="KSP13" s="236"/>
      <c r="KSQ13" s="236"/>
      <c r="KSR13" s="236"/>
      <c r="KSS13" s="236"/>
      <c r="KST13" s="236"/>
      <c r="KSU13" s="236"/>
      <c r="KSV13" s="236"/>
      <c r="KSW13" s="236"/>
      <c r="KSX13" s="236"/>
      <c r="KSY13" s="236"/>
      <c r="KSZ13" s="236"/>
      <c r="KTA13" s="236"/>
      <c r="KTB13" s="236"/>
      <c r="KTC13" s="236"/>
      <c r="KTD13" s="236"/>
      <c r="KTE13" s="236"/>
      <c r="KTF13" s="236"/>
      <c r="KTG13" s="236"/>
      <c r="KTH13" s="236"/>
      <c r="KTI13" s="236"/>
      <c r="KTJ13" s="236"/>
      <c r="KTK13" s="236"/>
      <c r="KTL13" s="236"/>
      <c r="KTM13" s="236"/>
      <c r="KTN13" s="236"/>
      <c r="KTO13" s="236"/>
      <c r="KTP13" s="236"/>
      <c r="KTQ13" s="236"/>
      <c r="KTR13" s="236"/>
      <c r="KTS13" s="236"/>
      <c r="KTT13" s="236"/>
      <c r="KTU13" s="236"/>
      <c r="KTV13" s="236"/>
      <c r="KTW13" s="236"/>
      <c r="KTX13" s="236"/>
      <c r="KTY13" s="236"/>
      <c r="KTZ13" s="236"/>
      <c r="KUA13" s="236"/>
      <c r="KUB13" s="236"/>
      <c r="KUC13" s="236"/>
      <c r="KUD13" s="236"/>
      <c r="KUE13" s="236"/>
      <c r="KUF13" s="236"/>
      <c r="KUG13" s="236"/>
      <c r="KUH13" s="236"/>
      <c r="KUI13" s="236"/>
      <c r="KUJ13" s="236"/>
      <c r="KUK13" s="236"/>
      <c r="KUL13" s="236"/>
      <c r="KUM13" s="236"/>
      <c r="KUN13" s="236"/>
      <c r="KUO13" s="236"/>
      <c r="KUP13" s="236"/>
      <c r="KUQ13" s="236"/>
      <c r="KUR13" s="236"/>
      <c r="KUS13" s="236"/>
      <c r="KUT13" s="236"/>
      <c r="KUU13" s="236"/>
      <c r="KUV13" s="236"/>
      <c r="KUW13" s="236"/>
      <c r="KUX13" s="236"/>
      <c r="KUY13" s="236"/>
      <c r="KUZ13" s="236"/>
      <c r="KVA13" s="236"/>
      <c r="KVB13" s="236"/>
      <c r="KVC13" s="236"/>
      <c r="KVD13" s="236"/>
      <c r="KVE13" s="236"/>
      <c r="KVF13" s="236"/>
      <c r="KVG13" s="236"/>
      <c r="KVH13" s="236"/>
      <c r="KVI13" s="236"/>
      <c r="KVJ13" s="236"/>
      <c r="KVK13" s="236"/>
      <c r="KVL13" s="236"/>
      <c r="KVM13" s="236"/>
      <c r="KVN13" s="236"/>
      <c r="KVO13" s="236"/>
      <c r="KVP13" s="236"/>
      <c r="KVQ13" s="236"/>
      <c r="KVR13" s="236"/>
      <c r="KVS13" s="236"/>
      <c r="KVT13" s="236"/>
      <c r="KVU13" s="236"/>
      <c r="KVV13" s="236"/>
      <c r="KVW13" s="236"/>
      <c r="KVX13" s="236"/>
      <c r="KVY13" s="236"/>
      <c r="KVZ13" s="236"/>
      <c r="KWA13" s="236"/>
      <c r="KWB13" s="236"/>
      <c r="KWC13" s="236"/>
      <c r="KWD13" s="236"/>
      <c r="KWE13" s="236"/>
      <c r="KWF13" s="236"/>
      <c r="KWG13" s="236"/>
      <c r="KWH13" s="236"/>
      <c r="KWI13" s="236"/>
      <c r="KWJ13" s="236"/>
      <c r="KWK13" s="236"/>
      <c r="KWL13" s="236"/>
      <c r="KWM13" s="236"/>
      <c r="KWN13" s="236"/>
      <c r="KWO13" s="236"/>
      <c r="KWP13" s="236"/>
      <c r="KWQ13" s="236"/>
      <c r="KWR13" s="236"/>
      <c r="KWS13" s="236"/>
      <c r="KWT13" s="236"/>
      <c r="KWU13" s="236"/>
      <c r="KWV13" s="236"/>
      <c r="KWW13" s="236"/>
      <c r="KWX13" s="236"/>
      <c r="KWY13" s="236"/>
      <c r="KWZ13" s="236"/>
      <c r="KXA13" s="236"/>
      <c r="KXB13" s="236"/>
      <c r="KXC13" s="236"/>
      <c r="KXD13" s="236"/>
      <c r="KXE13" s="236"/>
      <c r="KXF13" s="236"/>
      <c r="KXG13" s="236"/>
      <c r="KXH13" s="236"/>
      <c r="KXI13" s="236"/>
      <c r="KXJ13" s="236"/>
      <c r="KXK13" s="236"/>
      <c r="KXL13" s="236"/>
      <c r="KXM13" s="236"/>
      <c r="KXN13" s="236"/>
      <c r="KXO13" s="236"/>
      <c r="KXP13" s="236"/>
      <c r="KXQ13" s="236"/>
      <c r="KXR13" s="236"/>
      <c r="KXS13" s="236"/>
      <c r="KXT13" s="236"/>
      <c r="KXU13" s="236"/>
      <c r="KXV13" s="236"/>
      <c r="KXW13" s="236"/>
      <c r="KXX13" s="236"/>
      <c r="KXY13" s="236"/>
      <c r="KXZ13" s="236"/>
      <c r="KYA13" s="236"/>
      <c r="KYB13" s="236"/>
      <c r="KYC13" s="236"/>
      <c r="KYD13" s="236"/>
      <c r="KYE13" s="236"/>
      <c r="KYF13" s="236"/>
      <c r="KYG13" s="236"/>
      <c r="KYH13" s="236"/>
      <c r="KYI13" s="236"/>
      <c r="KYJ13" s="236"/>
      <c r="KYK13" s="236"/>
      <c r="KYL13" s="236"/>
      <c r="KYM13" s="236"/>
      <c r="KYN13" s="236"/>
      <c r="KYO13" s="236"/>
      <c r="KYP13" s="236"/>
      <c r="KYQ13" s="236"/>
      <c r="KYR13" s="236"/>
      <c r="KYS13" s="236"/>
      <c r="KYT13" s="236"/>
      <c r="KYU13" s="236"/>
      <c r="KYV13" s="236"/>
      <c r="KYW13" s="236"/>
      <c r="KYX13" s="236"/>
      <c r="KYY13" s="236"/>
      <c r="KYZ13" s="236"/>
      <c r="KZA13" s="236"/>
      <c r="KZB13" s="236"/>
      <c r="KZC13" s="236"/>
      <c r="KZD13" s="236"/>
      <c r="KZE13" s="236"/>
      <c r="KZF13" s="236"/>
      <c r="KZG13" s="236"/>
      <c r="KZH13" s="236"/>
      <c r="KZI13" s="236"/>
      <c r="KZJ13" s="236"/>
      <c r="KZK13" s="236"/>
      <c r="KZL13" s="236"/>
      <c r="KZM13" s="236"/>
      <c r="KZN13" s="236"/>
      <c r="KZO13" s="236"/>
      <c r="KZP13" s="236"/>
      <c r="KZQ13" s="236"/>
      <c r="KZR13" s="236"/>
      <c r="KZS13" s="236"/>
      <c r="KZT13" s="236"/>
      <c r="KZU13" s="236"/>
      <c r="KZV13" s="236"/>
      <c r="KZW13" s="236"/>
      <c r="KZX13" s="236"/>
      <c r="KZY13" s="236"/>
      <c r="KZZ13" s="236"/>
      <c r="LAA13" s="236"/>
      <c r="LAB13" s="236"/>
      <c r="LAC13" s="236"/>
      <c r="LAD13" s="236"/>
      <c r="LAE13" s="236"/>
      <c r="LAF13" s="236"/>
      <c r="LAG13" s="236"/>
      <c r="LAH13" s="236"/>
      <c r="LAI13" s="236"/>
      <c r="LAJ13" s="236"/>
      <c r="LAK13" s="236"/>
      <c r="LAL13" s="236"/>
      <c r="LAM13" s="236"/>
      <c r="LAN13" s="236"/>
      <c r="LAO13" s="236"/>
      <c r="LAP13" s="236"/>
      <c r="LAQ13" s="236"/>
      <c r="LAR13" s="236"/>
      <c r="LAS13" s="236"/>
      <c r="LAT13" s="236"/>
      <c r="LAU13" s="236"/>
      <c r="LAV13" s="236"/>
      <c r="LAW13" s="236"/>
      <c r="LAX13" s="236"/>
      <c r="LAY13" s="236"/>
      <c r="LAZ13" s="236"/>
      <c r="LBA13" s="236"/>
      <c r="LBB13" s="236"/>
      <c r="LBC13" s="236"/>
      <c r="LBD13" s="236"/>
      <c r="LBE13" s="236"/>
      <c r="LBF13" s="236"/>
      <c r="LBG13" s="236"/>
      <c r="LBH13" s="236"/>
      <c r="LBI13" s="236"/>
      <c r="LBJ13" s="236"/>
      <c r="LBK13" s="236"/>
      <c r="LBL13" s="236"/>
      <c r="LBM13" s="236"/>
      <c r="LBN13" s="236"/>
      <c r="LBO13" s="236"/>
      <c r="LBP13" s="236"/>
      <c r="LBQ13" s="236"/>
      <c r="LBR13" s="236"/>
      <c r="LBS13" s="236"/>
      <c r="LBT13" s="236"/>
      <c r="LBU13" s="236"/>
      <c r="LBV13" s="236"/>
      <c r="LBW13" s="236"/>
      <c r="LBX13" s="236"/>
      <c r="LBY13" s="236"/>
      <c r="LBZ13" s="236"/>
      <c r="LCA13" s="236"/>
      <c r="LCB13" s="236"/>
      <c r="LCC13" s="236"/>
      <c r="LCD13" s="236"/>
      <c r="LCE13" s="236"/>
      <c r="LCF13" s="236"/>
      <c r="LCG13" s="236"/>
      <c r="LCH13" s="236"/>
      <c r="LCI13" s="236"/>
      <c r="LCJ13" s="236"/>
      <c r="LCK13" s="236"/>
      <c r="LCL13" s="236"/>
      <c r="LCM13" s="236"/>
      <c r="LCN13" s="236"/>
      <c r="LCO13" s="236"/>
      <c r="LCP13" s="236"/>
      <c r="LCQ13" s="236"/>
      <c r="LCR13" s="236"/>
      <c r="LCS13" s="236"/>
      <c r="LCT13" s="236"/>
      <c r="LCU13" s="236"/>
      <c r="LCV13" s="236"/>
      <c r="LCW13" s="236"/>
      <c r="LCX13" s="236"/>
      <c r="LCY13" s="236"/>
      <c r="LCZ13" s="236"/>
      <c r="LDA13" s="236"/>
      <c r="LDB13" s="236"/>
      <c r="LDC13" s="236"/>
      <c r="LDD13" s="236"/>
      <c r="LDE13" s="236"/>
      <c r="LDF13" s="236"/>
      <c r="LDG13" s="236"/>
      <c r="LDH13" s="236"/>
      <c r="LDI13" s="236"/>
      <c r="LDJ13" s="236"/>
      <c r="LDK13" s="236"/>
      <c r="LDL13" s="236"/>
      <c r="LDM13" s="236"/>
      <c r="LDN13" s="236"/>
      <c r="LDO13" s="236"/>
      <c r="LDP13" s="236"/>
      <c r="LDQ13" s="236"/>
      <c r="LDR13" s="236"/>
      <c r="LDS13" s="236"/>
      <c r="LDT13" s="236"/>
      <c r="LDU13" s="236"/>
      <c r="LDV13" s="236"/>
      <c r="LDW13" s="236"/>
      <c r="LDX13" s="236"/>
      <c r="LDY13" s="236"/>
      <c r="LDZ13" s="236"/>
      <c r="LEA13" s="236"/>
      <c r="LEB13" s="236"/>
      <c r="LEC13" s="236"/>
      <c r="LED13" s="236"/>
      <c r="LEE13" s="236"/>
      <c r="LEF13" s="236"/>
      <c r="LEG13" s="236"/>
      <c r="LEH13" s="236"/>
      <c r="LEI13" s="236"/>
      <c r="LEJ13" s="236"/>
      <c r="LEK13" s="236"/>
      <c r="LEL13" s="236"/>
      <c r="LEM13" s="236"/>
      <c r="LEN13" s="236"/>
      <c r="LEO13" s="236"/>
      <c r="LEP13" s="236"/>
      <c r="LEQ13" s="236"/>
      <c r="LER13" s="236"/>
      <c r="LES13" s="236"/>
      <c r="LET13" s="236"/>
      <c r="LEU13" s="236"/>
      <c r="LEV13" s="236"/>
      <c r="LEW13" s="236"/>
      <c r="LEX13" s="236"/>
      <c r="LEY13" s="236"/>
      <c r="LEZ13" s="236"/>
      <c r="LFA13" s="236"/>
      <c r="LFB13" s="236"/>
      <c r="LFC13" s="236"/>
      <c r="LFD13" s="236"/>
      <c r="LFE13" s="236"/>
      <c r="LFF13" s="236"/>
      <c r="LFG13" s="236"/>
      <c r="LFH13" s="236"/>
      <c r="LFI13" s="236"/>
      <c r="LFJ13" s="236"/>
      <c r="LFK13" s="236"/>
      <c r="LFL13" s="236"/>
      <c r="LFM13" s="236"/>
      <c r="LFN13" s="236"/>
      <c r="LFO13" s="236"/>
      <c r="LFP13" s="236"/>
      <c r="LFQ13" s="236"/>
      <c r="LFR13" s="236"/>
      <c r="LFS13" s="236"/>
      <c r="LFT13" s="236"/>
      <c r="LFU13" s="236"/>
      <c r="LFV13" s="236"/>
      <c r="LFW13" s="236"/>
      <c r="LFX13" s="236"/>
      <c r="LFY13" s="236"/>
      <c r="LFZ13" s="236"/>
      <c r="LGA13" s="236"/>
      <c r="LGB13" s="236"/>
      <c r="LGC13" s="236"/>
      <c r="LGD13" s="236"/>
      <c r="LGE13" s="236"/>
      <c r="LGF13" s="236"/>
      <c r="LGG13" s="236"/>
      <c r="LGH13" s="236"/>
      <c r="LGI13" s="236"/>
      <c r="LGJ13" s="236"/>
      <c r="LGK13" s="236"/>
      <c r="LGL13" s="236"/>
      <c r="LGM13" s="236"/>
      <c r="LGN13" s="236"/>
      <c r="LGO13" s="236"/>
      <c r="LGP13" s="236"/>
      <c r="LGQ13" s="236"/>
      <c r="LGR13" s="236"/>
      <c r="LGS13" s="236"/>
      <c r="LGT13" s="236"/>
      <c r="LGU13" s="236"/>
      <c r="LGV13" s="236"/>
      <c r="LGW13" s="236"/>
      <c r="LGX13" s="236"/>
      <c r="LGY13" s="236"/>
      <c r="LGZ13" s="236"/>
      <c r="LHA13" s="236"/>
      <c r="LHB13" s="236"/>
      <c r="LHC13" s="236"/>
      <c r="LHD13" s="236"/>
      <c r="LHE13" s="236"/>
      <c r="LHF13" s="236"/>
      <c r="LHG13" s="236"/>
      <c r="LHH13" s="236"/>
      <c r="LHI13" s="236"/>
      <c r="LHJ13" s="236"/>
      <c r="LHK13" s="236"/>
      <c r="LHL13" s="236"/>
      <c r="LHM13" s="236"/>
      <c r="LHN13" s="236"/>
      <c r="LHO13" s="236"/>
      <c r="LHP13" s="236"/>
      <c r="LHQ13" s="236"/>
      <c r="LHR13" s="236"/>
      <c r="LHS13" s="236"/>
      <c r="LHT13" s="236"/>
      <c r="LHU13" s="236"/>
      <c r="LHV13" s="236"/>
      <c r="LHW13" s="236"/>
      <c r="LHX13" s="236"/>
      <c r="LHY13" s="236"/>
      <c r="LHZ13" s="236"/>
      <c r="LIA13" s="236"/>
      <c r="LIB13" s="236"/>
      <c r="LIC13" s="236"/>
      <c r="LID13" s="236"/>
      <c r="LIE13" s="236"/>
      <c r="LIF13" s="236"/>
      <c r="LIG13" s="236"/>
      <c r="LIH13" s="236"/>
      <c r="LII13" s="236"/>
      <c r="LIJ13" s="236"/>
      <c r="LIK13" s="236"/>
      <c r="LIL13" s="236"/>
      <c r="LIM13" s="236"/>
      <c r="LIN13" s="236"/>
      <c r="LIO13" s="236"/>
      <c r="LIP13" s="236"/>
      <c r="LIQ13" s="236"/>
      <c r="LIR13" s="236"/>
      <c r="LIS13" s="236"/>
      <c r="LIT13" s="236"/>
      <c r="LIU13" s="236"/>
      <c r="LIV13" s="236"/>
      <c r="LIW13" s="236"/>
      <c r="LIX13" s="236"/>
      <c r="LIY13" s="236"/>
      <c r="LIZ13" s="236"/>
      <c r="LJA13" s="236"/>
      <c r="LJB13" s="236"/>
      <c r="LJC13" s="236"/>
      <c r="LJD13" s="236"/>
      <c r="LJE13" s="236"/>
      <c r="LJF13" s="236"/>
      <c r="LJG13" s="236"/>
      <c r="LJH13" s="236"/>
      <c r="LJI13" s="236"/>
      <c r="LJJ13" s="236"/>
      <c r="LJK13" s="236"/>
      <c r="LJL13" s="236"/>
      <c r="LJM13" s="236"/>
      <c r="LJN13" s="236"/>
      <c r="LJO13" s="236"/>
      <c r="LJP13" s="236"/>
      <c r="LJQ13" s="236"/>
      <c r="LJR13" s="236"/>
      <c r="LJS13" s="236"/>
      <c r="LJT13" s="236"/>
      <c r="LJU13" s="236"/>
      <c r="LJV13" s="236"/>
      <c r="LJW13" s="236"/>
      <c r="LJX13" s="236"/>
      <c r="LJY13" s="236"/>
      <c r="LJZ13" s="236"/>
      <c r="LKA13" s="236"/>
      <c r="LKB13" s="236"/>
      <c r="LKC13" s="236"/>
      <c r="LKD13" s="236"/>
      <c r="LKE13" s="236"/>
      <c r="LKF13" s="236"/>
      <c r="LKG13" s="236"/>
      <c r="LKH13" s="236"/>
      <c r="LKI13" s="236"/>
      <c r="LKJ13" s="236"/>
      <c r="LKK13" s="236"/>
      <c r="LKL13" s="236"/>
      <c r="LKM13" s="236"/>
      <c r="LKN13" s="236"/>
      <c r="LKO13" s="236"/>
      <c r="LKP13" s="236"/>
      <c r="LKQ13" s="236"/>
      <c r="LKR13" s="236"/>
      <c r="LKS13" s="236"/>
      <c r="LKT13" s="236"/>
      <c r="LKU13" s="236"/>
      <c r="LKV13" s="236"/>
      <c r="LKW13" s="236"/>
      <c r="LKX13" s="236"/>
      <c r="LKY13" s="236"/>
      <c r="LKZ13" s="236"/>
      <c r="LLA13" s="236"/>
      <c r="LLB13" s="236"/>
      <c r="LLC13" s="236"/>
      <c r="LLD13" s="236"/>
      <c r="LLE13" s="236"/>
      <c r="LLF13" s="236"/>
      <c r="LLG13" s="236"/>
      <c r="LLH13" s="236"/>
      <c r="LLI13" s="236"/>
      <c r="LLJ13" s="236"/>
      <c r="LLK13" s="236"/>
      <c r="LLL13" s="236"/>
      <c r="LLM13" s="236"/>
      <c r="LLN13" s="236"/>
      <c r="LLO13" s="236"/>
      <c r="LLP13" s="236"/>
      <c r="LLQ13" s="236"/>
      <c r="LLR13" s="236"/>
      <c r="LLS13" s="236"/>
      <c r="LLT13" s="236"/>
      <c r="LLU13" s="236"/>
      <c r="LLV13" s="236"/>
      <c r="LLW13" s="236"/>
      <c r="LLX13" s="236"/>
      <c r="LLY13" s="236"/>
      <c r="LLZ13" s="236"/>
      <c r="LMA13" s="236"/>
      <c r="LMB13" s="236"/>
      <c r="LMC13" s="236"/>
      <c r="LMD13" s="236"/>
      <c r="LME13" s="236"/>
      <c r="LMF13" s="236"/>
      <c r="LMG13" s="236"/>
      <c r="LMH13" s="236"/>
      <c r="LMI13" s="236"/>
      <c r="LMJ13" s="236"/>
      <c r="LMK13" s="236"/>
      <c r="LML13" s="236"/>
      <c r="LMM13" s="236"/>
      <c r="LMN13" s="236"/>
      <c r="LMO13" s="236"/>
      <c r="LMP13" s="236"/>
      <c r="LMQ13" s="236"/>
      <c r="LMR13" s="236"/>
      <c r="LMS13" s="236"/>
      <c r="LMT13" s="236"/>
      <c r="LMU13" s="236"/>
      <c r="LMV13" s="236"/>
      <c r="LMW13" s="236"/>
      <c r="LMX13" s="236"/>
      <c r="LMY13" s="236"/>
      <c r="LMZ13" s="236"/>
      <c r="LNA13" s="236"/>
      <c r="LNB13" s="236"/>
      <c r="LNC13" s="236"/>
      <c r="LND13" s="236"/>
      <c r="LNE13" s="236"/>
      <c r="LNF13" s="236"/>
      <c r="LNG13" s="236"/>
      <c r="LNH13" s="236"/>
      <c r="LNI13" s="236"/>
      <c r="LNJ13" s="236"/>
      <c r="LNK13" s="236"/>
      <c r="LNL13" s="236"/>
      <c r="LNM13" s="236"/>
      <c r="LNN13" s="236"/>
      <c r="LNO13" s="236"/>
      <c r="LNP13" s="236"/>
      <c r="LNQ13" s="236"/>
      <c r="LNR13" s="236"/>
      <c r="LNS13" s="236"/>
      <c r="LNT13" s="236"/>
      <c r="LNU13" s="236"/>
      <c r="LNV13" s="236"/>
      <c r="LNW13" s="236"/>
      <c r="LNX13" s="236"/>
      <c r="LNY13" s="236"/>
      <c r="LNZ13" s="236"/>
      <c r="LOA13" s="236"/>
      <c r="LOB13" s="236"/>
      <c r="LOC13" s="236"/>
      <c r="LOD13" s="236"/>
      <c r="LOE13" s="236"/>
      <c r="LOF13" s="236"/>
      <c r="LOG13" s="236"/>
      <c r="LOH13" s="236"/>
      <c r="LOI13" s="236"/>
      <c r="LOJ13" s="236"/>
      <c r="LOK13" s="236"/>
      <c r="LOL13" s="236"/>
      <c r="LOM13" s="236"/>
      <c r="LON13" s="236"/>
      <c r="LOO13" s="236"/>
      <c r="LOP13" s="236"/>
      <c r="LOQ13" s="236"/>
      <c r="LOR13" s="236"/>
      <c r="LOS13" s="236"/>
      <c r="LOT13" s="236"/>
      <c r="LOU13" s="236"/>
      <c r="LOV13" s="236"/>
      <c r="LOW13" s="236"/>
      <c r="LOX13" s="236"/>
      <c r="LOY13" s="236"/>
      <c r="LOZ13" s="236"/>
      <c r="LPA13" s="236"/>
      <c r="LPB13" s="236"/>
      <c r="LPC13" s="236"/>
      <c r="LPD13" s="236"/>
      <c r="LPE13" s="236"/>
      <c r="LPF13" s="236"/>
      <c r="LPG13" s="236"/>
      <c r="LPH13" s="236"/>
      <c r="LPI13" s="236"/>
      <c r="LPJ13" s="236"/>
      <c r="LPK13" s="236"/>
      <c r="LPL13" s="236"/>
      <c r="LPM13" s="236"/>
      <c r="LPN13" s="236"/>
      <c r="LPO13" s="236"/>
      <c r="LPP13" s="236"/>
      <c r="LPQ13" s="236"/>
      <c r="LPR13" s="236"/>
      <c r="LPS13" s="236"/>
      <c r="LPT13" s="236"/>
      <c r="LPU13" s="236"/>
      <c r="LPV13" s="236"/>
      <c r="LPW13" s="236"/>
      <c r="LPX13" s="236"/>
      <c r="LPY13" s="236"/>
      <c r="LPZ13" s="236"/>
      <c r="LQA13" s="236"/>
      <c r="LQB13" s="236"/>
      <c r="LQC13" s="236"/>
      <c r="LQD13" s="236"/>
      <c r="LQE13" s="236"/>
      <c r="LQF13" s="236"/>
      <c r="LQG13" s="236"/>
      <c r="LQH13" s="236"/>
      <c r="LQI13" s="236"/>
      <c r="LQJ13" s="236"/>
      <c r="LQK13" s="236"/>
      <c r="LQL13" s="236"/>
      <c r="LQM13" s="236"/>
      <c r="LQN13" s="236"/>
      <c r="LQO13" s="236"/>
      <c r="LQP13" s="236"/>
      <c r="LQQ13" s="236"/>
      <c r="LQR13" s="236"/>
      <c r="LQS13" s="236"/>
      <c r="LQT13" s="236"/>
      <c r="LQU13" s="236"/>
      <c r="LQV13" s="236"/>
      <c r="LQW13" s="236"/>
      <c r="LQX13" s="236"/>
      <c r="LQY13" s="236"/>
      <c r="LQZ13" s="236"/>
      <c r="LRA13" s="236"/>
      <c r="LRB13" s="236"/>
      <c r="LRC13" s="236"/>
      <c r="LRD13" s="236"/>
      <c r="LRE13" s="236"/>
      <c r="LRF13" s="236"/>
      <c r="LRG13" s="236"/>
      <c r="LRH13" s="236"/>
      <c r="LRI13" s="236"/>
      <c r="LRJ13" s="236"/>
      <c r="LRK13" s="236"/>
      <c r="LRL13" s="236"/>
      <c r="LRM13" s="236"/>
      <c r="LRN13" s="236"/>
      <c r="LRO13" s="236"/>
      <c r="LRP13" s="236"/>
      <c r="LRQ13" s="236"/>
      <c r="LRR13" s="236"/>
      <c r="LRS13" s="236"/>
      <c r="LRT13" s="236"/>
      <c r="LRU13" s="236"/>
      <c r="LRV13" s="236"/>
      <c r="LRW13" s="236"/>
      <c r="LRX13" s="236"/>
      <c r="LRY13" s="236"/>
      <c r="LRZ13" s="236"/>
      <c r="LSA13" s="236"/>
      <c r="LSB13" s="236"/>
      <c r="LSC13" s="236"/>
      <c r="LSD13" s="236"/>
      <c r="LSE13" s="236"/>
      <c r="LSF13" s="236"/>
      <c r="LSG13" s="236"/>
      <c r="LSH13" s="236"/>
      <c r="LSI13" s="236"/>
      <c r="LSJ13" s="236"/>
      <c r="LSK13" s="236"/>
      <c r="LSL13" s="236"/>
      <c r="LSM13" s="236"/>
      <c r="LSN13" s="236"/>
      <c r="LSO13" s="236"/>
      <c r="LSP13" s="236"/>
      <c r="LSQ13" s="236"/>
      <c r="LSR13" s="236"/>
      <c r="LSS13" s="236"/>
      <c r="LST13" s="236"/>
      <c r="LSU13" s="236"/>
      <c r="LSV13" s="236"/>
      <c r="LSW13" s="236"/>
      <c r="LSX13" s="236"/>
      <c r="LSY13" s="236"/>
      <c r="LSZ13" s="236"/>
      <c r="LTA13" s="236"/>
      <c r="LTB13" s="236"/>
      <c r="LTC13" s="236"/>
      <c r="LTD13" s="236"/>
      <c r="LTE13" s="236"/>
      <c r="LTF13" s="236"/>
      <c r="LTG13" s="236"/>
      <c r="LTH13" s="236"/>
      <c r="LTI13" s="236"/>
      <c r="LTJ13" s="236"/>
      <c r="LTK13" s="236"/>
      <c r="LTL13" s="236"/>
      <c r="LTM13" s="236"/>
      <c r="LTN13" s="236"/>
      <c r="LTO13" s="236"/>
      <c r="LTP13" s="236"/>
      <c r="LTQ13" s="236"/>
      <c r="LTR13" s="236"/>
      <c r="LTS13" s="236"/>
      <c r="LTT13" s="236"/>
      <c r="LTU13" s="236"/>
      <c r="LTV13" s="236"/>
      <c r="LTW13" s="236"/>
      <c r="LTX13" s="236"/>
      <c r="LTY13" s="236"/>
      <c r="LTZ13" s="236"/>
      <c r="LUA13" s="236"/>
      <c r="LUB13" s="236"/>
      <c r="LUC13" s="236"/>
      <c r="LUD13" s="236"/>
      <c r="LUE13" s="236"/>
      <c r="LUF13" s="236"/>
      <c r="LUG13" s="236"/>
      <c r="LUH13" s="236"/>
      <c r="LUI13" s="236"/>
      <c r="LUJ13" s="236"/>
      <c r="LUK13" s="236"/>
      <c r="LUL13" s="236"/>
      <c r="LUM13" s="236"/>
      <c r="LUN13" s="236"/>
      <c r="LUO13" s="236"/>
      <c r="LUP13" s="236"/>
      <c r="LUQ13" s="236"/>
      <c r="LUR13" s="236"/>
      <c r="LUS13" s="236"/>
      <c r="LUT13" s="236"/>
      <c r="LUU13" s="236"/>
      <c r="LUV13" s="236"/>
      <c r="LUW13" s="236"/>
      <c r="LUX13" s="236"/>
      <c r="LUY13" s="236"/>
      <c r="LUZ13" s="236"/>
      <c r="LVA13" s="236"/>
      <c r="LVB13" s="236"/>
      <c r="LVC13" s="236"/>
      <c r="LVD13" s="236"/>
      <c r="LVE13" s="236"/>
      <c r="LVF13" s="236"/>
      <c r="LVG13" s="236"/>
      <c r="LVH13" s="236"/>
      <c r="LVI13" s="236"/>
      <c r="LVJ13" s="236"/>
      <c r="LVK13" s="236"/>
      <c r="LVL13" s="236"/>
      <c r="LVM13" s="236"/>
      <c r="LVN13" s="236"/>
      <c r="LVO13" s="236"/>
      <c r="LVP13" s="236"/>
      <c r="LVQ13" s="236"/>
      <c r="LVR13" s="236"/>
      <c r="LVS13" s="236"/>
      <c r="LVT13" s="236"/>
      <c r="LVU13" s="236"/>
      <c r="LVV13" s="236"/>
      <c r="LVW13" s="236"/>
      <c r="LVX13" s="236"/>
      <c r="LVY13" s="236"/>
      <c r="LVZ13" s="236"/>
      <c r="LWA13" s="236"/>
      <c r="LWB13" s="236"/>
      <c r="LWC13" s="236"/>
      <c r="LWD13" s="236"/>
      <c r="LWE13" s="236"/>
      <c r="LWF13" s="236"/>
      <c r="LWG13" s="236"/>
      <c r="LWH13" s="236"/>
      <c r="LWI13" s="236"/>
      <c r="LWJ13" s="236"/>
      <c r="LWK13" s="236"/>
      <c r="LWL13" s="236"/>
      <c r="LWM13" s="236"/>
      <c r="LWN13" s="236"/>
      <c r="LWO13" s="236"/>
      <c r="LWP13" s="236"/>
      <c r="LWQ13" s="236"/>
      <c r="LWR13" s="236"/>
      <c r="LWS13" s="236"/>
      <c r="LWT13" s="236"/>
      <c r="LWU13" s="236"/>
      <c r="LWV13" s="236"/>
      <c r="LWW13" s="236"/>
      <c r="LWX13" s="236"/>
      <c r="LWY13" s="236"/>
      <c r="LWZ13" s="236"/>
      <c r="LXA13" s="236"/>
      <c r="LXB13" s="236"/>
      <c r="LXC13" s="236"/>
      <c r="LXD13" s="236"/>
      <c r="LXE13" s="236"/>
      <c r="LXF13" s="236"/>
      <c r="LXG13" s="236"/>
      <c r="LXH13" s="236"/>
      <c r="LXI13" s="236"/>
      <c r="LXJ13" s="236"/>
      <c r="LXK13" s="236"/>
      <c r="LXL13" s="236"/>
      <c r="LXM13" s="236"/>
      <c r="LXN13" s="236"/>
      <c r="LXO13" s="236"/>
      <c r="LXP13" s="236"/>
      <c r="LXQ13" s="236"/>
      <c r="LXR13" s="236"/>
      <c r="LXS13" s="236"/>
      <c r="LXT13" s="236"/>
      <c r="LXU13" s="236"/>
      <c r="LXV13" s="236"/>
      <c r="LXW13" s="236"/>
      <c r="LXX13" s="236"/>
      <c r="LXY13" s="236"/>
      <c r="LXZ13" s="236"/>
      <c r="LYA13" s="236"/>
      <c r="LYB13" s="236"/>
      <c r="LYC13" s="236"/>
      <c r="LYD13" s="236"/>
      <c r="LYE13" s="236"/>
      <c r="LYF13" s="236"/>
      <c r="LYG13" s="236"/>
      <c r="LYH13" s="236"/>
      <c r="LYI13" s="236"/>
      <c r="LYJ13" s="236"/>
      <c r="LYK13" s="236"/>
      <c r="LYL13" s="236"/>
      <c r="LYM13" s="236"/>
      <c r="LYN13" s="236"/>
      <c r="LYO13" s="236"/>
      <c r="LYP13" s="236"/>
      <c r="LYQ13" s="236"/>
      <c r="LYR13" s="236"/>
      <c r="LYS13" s="236"/>
      <c r="LYT13" s="236"/>
      <c r="LYU13" s="236"/>
      <c r="LYV13" s="236"/>
      <c r="LYW13" s="236"/>
      <c r="LYX13" s="236"/>
      <c r="LYY13" s="236"/>
      <c r="LYZ13" s="236"/>
      <c r="LZA13" s="236"/>
      <c r="LZB13" s="236"/>
      <c r="LZC13" s="236"/>
      <c r="LZD13" s="236"/>
      <c r="LZE13" s="236"/>
      <c r="LZF13" s="236"/>
      <c r="LZG13" s="236"/>
      <c r="LZH13" s="236"/>
      <c r="LZI13" s="236"/>
      <c r="LZJ13" s="236"/>
      <c r="LZK13" s="236"/>
      <c r="LZL13" s="236"/>
      <c r="LZM13" s="236"/>
      <c r="LZN13" s="236"/>
      <c r="LZO13" s="236"/>
      <c r="LZP13" s="236"/>
      <c r="LZQ13" s="236"/>
      <c r="LZR13" s="236"/>
      <c r="LZS13" s="236"/>
      <c r="LZT13" s="236"/>
      <c r="LZU13" s="236"/>
      <c r="LZV13" s="236"/>
      <c r="LZW13" s="236"/>
      <c r="LZX13" s="236"/>
      <c r="LZY13" s="236"/>
      <c r="LZZ13" s="236"/>
      <c r="MAA13" s="236"/>
      <c r="MAB13" s="236"/>
      <c r="MAC13" s="236"/>
      <c r="MAD13" s="236"/>
      <c r="MAE13" s="236"/>
      <c r="MAF13" s="236"/>
      <c r="MAG13" s="236"/>
      <c r="MAH13" s="236"/>
      <c r="MAI13" s="236"/>
      <c r="MAJ13" s="236"/>
      <c r="MAK13" s="236"/>
      <c r="MAL13" s="236"/>
      <c r="MAM13" s="236"/>
      <c r="MAN13" s="236"/>
      <c r="MAO13" s="236"/>
      <c r="MAP13" s="236"/>
      <c r="MAQ13" s="236"/>
      <c r="MAR13" s="236"/>
      <c r="MAS13" s="236"/>
      <c r="MAT13" s="236"/>
      <c r="MAU13" s="236"/>
      <c r="MAV13" s="236"/>
      <c r="MAW13" s="236"/>
      <c r="MAX13" s="236"/>
      <c r="MAY13" s="236"/>
      <c r="MAZ13" s="236"/>
      <c r="MBA13" s="236"/>
      <c r="MBB13" s="236"/>
      <c r="MBC13" s="236"/>
      <c r="MBD13" s="236"/>
      <c r="MBE13" s="236"/>
      <c r="MBF13" s="236"/>
      <c r="MBG13" s="236"/>
      <c r="MBH13" s="236"/>
      <c r="MBI13" s="236"/>
      <c r="MBJ13" s="236"/>
      <c r="MBK13" s="236"/>
      <c r="MBL13" s="236"/>
      <c r="MBM13" s="236"/>
      <c r="MBN13" s="236"/>
      <c r="MBO13" s="236"/>
      <c r="MBP13" s="236"/>
      <c r="MBQ13" s="236"/>
      <c r="MBR13" s="236"/>
      <c r="MBS13" s="236"/>
      <c r="MBT13" s="236"/>
      <c r="MBU13" s="236"/>
      <c r="MBV13" s="236"/>
      <c r="MBW13" s="236"/>
      <c r="MBX13" s="236"/>
      <c r="MBY13" s="236"/>
      <c r="MBZ13" s="236"/>
      <c r="MCA13" s="236"/>
      <c r="MCB13" s="236"/>
      <c r="MCC13" s="236"/>
      <c r="MCD13" s="236"/>
      <c r="MCE13" s="236"/>
      <c r="MCF13" s="236"/>
      <c r="MCG13" s="236"/>
      <c r="MCH13" s="236"/>
      <c r="MCI13" s="236"/>
      <c r="MCJ13" s="236"/>
      <c r="MCK13" s="236"/>
      <c r="MCL13" s="236"/>
      <c r="MCM13" s="236"/>
      <c r="MCN13" s="236"/>
      <c r="MCO13" s="236"/>
      <c r="MCP13" s="236"/>
      <c r="MCQ13" s="236"/>
      <c r="MCR13" s="236"/>
      <c r="MCS13" s="236"/>
      <c r="MCT13" s="236"/>
      <c r="MCU13" s="236"/>
      <c r="MCV13" s="236"/>
      <c r="MCW13" s="236"/>
      <c r="MCX13" s="236"/>
      <c r="MCY13" s="236"/>
      <c r="MCZ13" s="236"/>
      <c r="MDA13" s="236"/>
      <c r="MDB13" s="236"/>
      <c r="MDC13" s="236"/>
      <c r="MDD13" s="236"/>
      <c r="MDE13" s="236"/>
      <c r="MDF13" s="236"/>
      <c r="MDG13" s="236"/>
      <c r="MDH13" s="236"/>
      <c r="MDI13" s="236"/>
      <c r="MDJ13" s="236"/>
      <c r="MDK13" s="236"/>
      <c r="MDL13" s="236"/>
      <c r="MDM13" s="236"/>
      <c r="MDN13" s="236"/>
      <c r="MDO13" s="236"/>
      <c r="MDP13" s="236"/>
      <c r="MDQ13" s="236"/>
      <c r="MDR13" s="236"/>
      <c r="MDS13" s="236"/>
      <c r="MDT13" s="236"/>
      <c r="MDU13" s="236"/>
      <c r="MDV13" s="236"/>
      <c r="MDW13" s="236"/>
      <c r="MDX13" s="236"/>
      <c r="MDY13" s="236"/>
      <c r="MDZ13" s="236"/>
      <c r="MEA13" s="236"/>
      <c r="MEB13" s="236"/>
      <c r="MEC13" s="236"/>
      <c r="MED13" s="236"/>
      <c r="MEE13" s="236"/>
      <c r="MEF13" s="236"/>
      <c r="MEG13" s="236"/>
      <c r="MEH13" s="236"/>
      <c r="MEI13" s="236"/>
      <c r="MEJ13" s="236"/>
      <c r="MEK13" s="236"/>
      <c r="MEL13" s="236"/>
      <c r="MEM13" s="236"/>
      <c r="MEN13" s="236"/>
      <c r="MEO13" s="236"/>
      <c r="MEP13" s="236"/>
      <c r="MEQ13" s="236"/>
      <c r="MER13" s="236"/>
      <c r="MES13" s="236"/>
      <c r="MET13" s="236"/>
      <c r="MEU13" s="236"/>
      <c r="MEV13" s="236"/>
      <c r="MEW13" s="236"/>
      <c r="MEX13" s="236"/>
      <c r="MEY13" s="236"/>
      <c r="MEZ13" s="236"/>
      <c r="MFA13" s="236"/>
      <c r="MFB13" s="236"/>
      <c r="MFC13" s="236"/>
      <c r="MFD13" s="236"/>
      <c r="MFE13" s="236"/>
      <c r="MFF13" s="236"/>
      <c r="MFG13" s="236"/>
      <c r="MFH13" s="236"/>
      <c r="MFI13" s="236"/>
      <c r="MFJ13" s="236"/>
      <c r="MFK13" s="236"/>
      <c r="MFL13" s="236"/>
      <c r="MFM13" s="236"/>
      <c r="MFN13" s="236"/>
      <c r="MFO13" s="236"/>
      <c r="MFP13" s="236"/>
      <c r="MFQ13" s="236"/>
      <c r="MFR13" s="236"/>
      <c r="MFS13" s="236"/>
      <c r="MFT13" s="236"/>
      <c r="MFU13" s="236"/>
      <c r="MFV13" s="236"/>
      <c r="MFW13" s="236"/>
      <c r="MFX13" s="236"/>
      <c r="MFY13" s="236"/>
      <c r="MFZ13" s="236"/>
      <c r="MGA13" s="236"/>
      <c r="MGB13" s="236"/>
      <c r="MGC13" s="236"/>
      <c r="MGD13" s="236"/>
      <c r="MGE13" s="236"/>
      <c r="MGF13" s="236"/>
      <c r="MGG13" s="236"/>
      <c r="MGH13" s="236"/>
      <c r="MGI13" s="236"/>
      <c r="MGJ13" s="236"/>
      <c r="MGK13" s="236"/>
      <c r="MGL13" s="236"/>
      <c r="MGM13" s="236"/>
      <c r="MGN13" s="236"/>
      <c r="MGO13" s="236"/>
      <c r="MGP13" s="236"/>
      <c r="MGQ13" s="236"/>
      <c r="MGR13" s="236"/>
      <c r="MGS13" s="236"/>
      <c r="MGT13" s="236"/>
      <c r="MGU13" s="236"/>
      <c r="MGV13" s="236"/>
      <c r="MGW13" s="236"/>
      <c r="MGX13" s="236"/>
      <c r="MGY13" s="236"/>
      <c r="MGZ13" s="236"/>
      <c r="MHA13" s="236"/>
      <c r="MHB13" s="236"/>
      <c r="MHC13" s="236"/>
      <c r="MHD13" s="236"/>
      <c r="MHE13" s="236"/>
      <c r="MHF13" s="236"/>
      <c r="MHG13" s="236"/>
      <c r="MHH13" s="236"/>
      <c r="MHI13" s="236"/>
      <c r="MHJ13" s="236"/>
      <c r="MHK13" s="236"/>
      <c r="MHL13" s="236"/>
      <c r="MHM13" s="236"/>
      <c r="MHN13" s="236"/>
      <c r="MHO13" s="236"/>
      <c r="MHP13" s="236"/>
      <c r="MHQ13" s="236"/>
      <c r="MHR13" s="236"/>
      <c r="MHS13" s="236"/>
      <c r="MHT13" s="236"/>
      <c r="MHU13" s="236"/>
      <c r="MHV13" s="236"/>
      <c r="MHW13" s="236"/>
      <c r="MHX13" s="236"/>
      <c r="MHY13" s="236"/>
      <c r="MHZ13" s="236"/>
      <c r="MIA13" s="236"/>
      <c r="MIB13" s="236"/>
      <c r="MIC13" s="236"/>
      <c r="MID13" s="236"/>
      <c r="MIE13" s="236"/>
      <c r="MIF13" s="236"/>
      <c r="MIG13" s="236"/>
      <c r="MIH13" s="236"/>
      <c r="MII13" s="236"/>
      <c r="MIJ13" s="236"/>
      <c r="MIK13" s="236"/>
      <c r="MIL13" s="236"/>
      <c r="MIM13" s="236"/>
      <c r="MIN13" s="236"/>
      <c r="MIO13" s="236"/>
      <c r="MIP13" s="236"/>
      <c r="MIQ13" s="236"/>
      <c r="MIR13" s="236"/>
      <c r="MIS13" s="236"/>
      <c r="MIT13" s="236"/>
      <c r="MIU13" s="236"/>
      <c r="MIV13" s="236"/>
      <c r="MIW13" s="236"/>
      <c r="MIX13" s="236"/>
      <c r="MIY13" s="236"/>
      <c r="MIZ13" s="236"/>
      <c r="MJA13" s="236"/>
      <c r="MJB13" s="236"/>
      <c r="MJC13" s="236"/>
      <c r="MJD13" s="236"/>
      <c r="MJE13" s="236"/>
      <c r="MJF13" s="236"/>
      <c r="MJG13" s="236"/>
      <c r="MJH13" s="236"/>
      <c r="MJI13" s="236"/>
      <c r="MJJ13" s="236"/>
      <c r="MJK13" s="236"/>
      <c r="MJL13" s="236"/>
      <c r="MJM13" s="236"/>
      <c r="MJN13" s="236"/>
      <c r="MJO13" s="236"/>
      <c r="MJP13" s="236"/>
      <c r="MJQ13" s="236"/>
      <c r="MJR13" s="236"/>
      <c r="MJS13" s="236"/>
      <c r="MJT13" s="236"/>
      <c r="MJU13" s="236"/>
      <c r="MJV13" s="236"/>
      <c r="MJW13" s="236"/>
      <c r="MJX13" s="236"/>
      <c r="MJY13" s="236"/>
      <c r="MJZ13" s="236"/>
      <c r="MKA13" s="236"/>
      <c r="MKB13" s="236"/>
      <c r="MKC13" s="236"/>
      <c r="MKD13" s="236"/>
      <c r="MKE13" s="236"/>
      <c r="MKF13" s="236"/>
      <c r="MKG13" s="236"/>
      <c r="MKH13" s="236"/>
      <c r="MKI13" s="236"/>
      <c r="MKJ13" s="236"/>
      <c r="MKK13" s="236"/>
      <c r="MKL13" s="236"/>
      <c r="MKM13" s="236"/>
      <c r="MKN13" s="236"/>
      <c r="MKO13" s="236"/>
      <c r="MKP13" s="236"/>
      <c r="MKQ13" s="236"/>
      <c r="MKR13" s="236"/>
      <c r="MKS13" s="236"/>
      <c r="MKT13" s="236"/>
      <c r="MKU13" s="236"/>
      <c r="MKV13" s="236"/>
      <c r="MKW13" s="236"/>
      <c r="MKX13" s="236"/>
      <c r="MKY13" s="236"/>
      <c r="MKZ13" s="236"/>
      <c r="MLA13" s="236"/>
      <c r="MLB13" s="236"/>
      <c r="MLC13" s="236"/>
      <c r="MLD13" s="236"/>
      <c r="MLE13" s="236"/>
      <c r="MLF13" s="236"/>
      <c r="MLG13" s="236"/>
      <c r="MLH13" s="236"/>
      <c r="MLI13" s="236"/>
      <c r="MLJ13" s="236"/>
      <c r="MLK13" s="236"/>
      <c r="MLL13" s="236"/>
      <c r="MLM13" s="236"/>
      <c r="MLN13" s="236"/>
      <c r="MLO13" s="236"/>
      <c r="MLP13" s="236"/>
      <c r="MLQ13" s="236"/>
      <c r="MLR13" s="236"/>
      <c r="MLS13" s="236"/>
      <c r="MLT13" s="236"/>
      <c r="MLU13" s="236"/>
      <c r="MLV13" s="236"/>
      <c r="MLW13" s="236"/>
      <c r="MLX13" s="236"/>
      <c r="MLY13" s="236"/>
      <c r="MLZ13" s="236"/>
      <c r="MMA13" s="236"/>
      <c r="MMB13" s="236"/>
      <c r="MMC13" s="236"/>
      <c r="MMD13" s="236"/>
      <c r="MME13" s="236"/>
      <c r="MMF13" s="236"/>
      <c r="MMG13" s="236"/>
      <c r="MMH13" s="236"/>
      <c r="MMI13" s="236"/>
      <c r="MMJ13" s="236"/>
      <c r="MMK13" s="236"/>
      <c r="MML13" s="236"/>
      <c r="MMM13" s="236"/>
      <c r="MMN13" s="236"/>
      <c r="MMO13" s="236"/>
      <c r="MMP13" s="236"/>
      <c r="MMQ13" s="236"/>
      <c r="MMR13" s="236"/>
      <c r="MMS13" s="236"/>
      <c r="MMT13" s="236"/>
      <c r="MMU13" s="236"/>
      <c r="MMV13" s="236"/>
      <c r="MMW13" s="236"/>
      <c r="MMX13" s="236"/>
      <c r="MMY13" s="236"/>
      <c r="MMZ13" s="236"/>
      <c r="MNA13" s="236"/>
      <c r="MNB13" s="236"/>
      <c r="MNC13" s="236"/>
      <c r="MND13" s="236"/>
      <c r="MNE13" s="236"/>
      <c r="MNF13" s="236"/>
      <c r="MNG13" s="236"/>
      <c r="MNH13" s="236"/>
      <c r="MNI13" s="236"/>
      <c r="MNJ13" s="236"/>
      <c r="MNK13" s="236"/>
      <c r="MNL13" s="236"/>
      <c r="MNM13" s="236"/>
      <c r="MNN13" s="236"/>
      <c r="MNO13" s="236"/>
      <c r="MNP13" s="236"/>
      <c r="MNQ13" s="236"/>
      <c r="MNR13" s="236"/>
      <c r="MNS13" s="236"/>
      <c r="MNT13" s="236"/>
      <c r="MNU13" s="236"/>
      <c r="MNV13" s="236"/>
      <c r="MNW13" s="236"/>
      <c r="MNX13" s="236"/>
      <c r="MNY13" s="236"/>
      <c r="MNZ13" s="236"/>
      <c r="MOA13" s="236"/>
      <c r="MOB13" s="236"/>
      <c r="MOC13" s="236"/>
      <c r="MOD13" s="236"/>
      <c r="MOE13" s="236"/>
      <c r="MOF13" s="236"/>
      <c r="MOG13" s="236"/>
      <c r="MOH13" s="236"/>
      <c r="MOI13" s="236"/>
      <c r="MOJ13" s="236"/>
      <c r="MOK13" s="236"/>
      <c r="MOL13" s="236"/>
      <c r="MOM13" s="236"/>
      <c r="MON13" s="236"/>
      <c r="MOO13" s="236"/>
      <c r="MOP13" s="236"/>
      <c r="MOQ13" s="236"/>
      <c r="MOR13" s="236"/>
      <c r="MOS13" s="236"/>
      <c r="MOT13" s="236"/>
      <c r="MOU13" s="236"/>
      <c r="MOV13" s="236"/>
      <c r="MOW13" s="236"/>
      <c r="MOX13" s="236"/>
      <c r="MOY13" s="236"/>
      <c r="MOZ13" s="236"/>
      <c r="MPA13" s="236"/>
      <c r="MPB13" s="236"/>
      <c r="MPC13" s="236"/>
      <c r="MPD13" s="236"/>
      <c r="MPE13" s="236"/>
      <c r="MPF13" s="236"/>
      <c r="MPG13" s="236"/>
      <c r="MPH13" s="236"/>
      <c r="MPI13" s="236"/>
      <c r="MPJ13" s="236"/>
      <c r="MPK13" s="236"/>
      <c r="MPL13" s="236"/>
      <c r="MPM13" s="236"/>
      <c r="MPN13" s="236"/>
      <c r="MPO13" s="236"/>
      <c r="MPP13" s="236"/>
      <c r="MPQ13" s="236"/>
      <c r="MPR13" s="236"/>
      <c r="MPS13" s="236"/>
      <c r="MPT13" s="236"/>
      <c r="MPU13" s="236"/>
      <c r="MPV13" s="236"/>
      <c r="MPW13" s="236"/>
      <c r="MPX13" s="236"/>
      <c r="MPY13" s="236"/>
      <c r="MPZ13" s="236"/>
      <c r="MQA13" s="236"/>
      <c r="MQB13" s="236"/>
      <c r="MQC13" s="236"/>
      <c r="MQD13" s="236"/>
      <c r="MQE13" s="236"/>
      <c r="MQF13" s="236"/>
      <c r="MQG13" s="236"/>
      <c r="MQH13" s="236"/>
      <c r="MQI13" s="236"/>
      <c r="MQJ13" s="236"/>
      <c r="MQK13" s="236"/>
      <c r="MQL13" s="236"/>
      <c r="MQM13" s="236"/>
      <c r="MQN13" s="236"/>
      <c r="MQO13" s="236"/>
      <c r="MQP13" s="236"/>
      <c r="MQQ13" s="236"/>
      <c r="MQR13" s="236"/>
      <c r="MQS13" s="236"/>
      <c r="MQT13" s="236"/>
      <c r="MQU13" s="236"/>
      <c r="MQV13" s="236"/>
      <c r="MQW13" s="236"/>
      <c r="MQX13" s="236"/>
      <c r="MQY13" s="236"/>
      <c r="MQZ13" s="236"/>
      <c r="MRA13" s="236"/>
      <c r="MRB13" s="236"/>
      <c r="MRC13" s="236"/>
      <c r="MRD13" s="236"/>
      <c r="MRE13" s="236"/>
      <c r="MRF13" s="236"/>
      <c r="MRG13" s="236"/>
      <c r="MRH13" s="236"/>
      <c r="MRI13" s="236"/>
      <c r="MRJ13" s="236"/>
      <c r="MRK13" s="236"/>
      <c r="MRL13" s="236"/>
      <c r="MRM13" s="236"/>
      <c r="MRN13" s="236"/>
      <c r="MRO13" s="236"/>
      <c r="MRP13" s="236"/>
      <c r="MRQ13" s="236"/>
      <c r="MRR13" s="236"/>
      <c r="MRS13" s="236"/>
      <c r="MRT13" s="236"/>
      <c r="MRU13" s="236"/>
      <c r="MRV13" s="236"/>
      <c r="MRW13" s="236"/>
      <c r="MRX13" s="236"/>
      <c r="MRY13" s="236"/>
      <c r="MRZ13" s="236"/>
      <c r="MSA13" s="236"/>
      <c r="MSB13" s="236"/>
      <c r="MSC13" s="236"/>
      <c r="MSD13" s="236"/>
      <c r="MSE13" s="236"/>
      <c r="MSF13" s="236"/>
      <c r="MSG13" s="236"/>
      <c r="MSH13" s="236"/>
      <c r="MSI13" s="236"/>
      <c r="MSJ13" s="236"/>
      <c r="MSK13" s="236"/>
      <c r="MSL13" s="236"/>
      <c r="MSM13" s="236"/>
      <c r="MSN13" s="236"/>
      <c r="MSO13" s="236"/>
      <c r="MSP13" s="236"/>
      <c r="MSQ13" s="236"/>
      <c r="MSR13" s="236"/>
      <c r="MSS13" s="236"/>
      <c r="MST13" s="236"/>
      <c r="MSU13" s="236"/>
      <c r="MSV13" s="236"/>
      <c r="MSW13" s="236"/>
      <c r="MSX13" s="236"/>
      <c r="MSY13" s="236"/>
      <c r="MSZ13" s="236"/>
      <c r="MTA13" s="236"/>
      <c r="MTB13" s="236"/>
      <c r="MTC13" s="236"/>
      <c r="MTD13" s="236"/>
      <c r="MTE13" s="236"/>
      <c r="MTF13" s="236"/>
      <c r="MTG13" s="236"/>
      <c r="MTH13" s="236"/>
      <c r="MTI13" s="236"/>
      <c r="MTJ13" s="236"/>
      <c r="MTK13" s="236"/>
      <c r="MTL13" s="236"/>
      <c r="MTM13" s="236"/>
      <c r="MTN13" s="236"/>
      <c r="MTO13" s="236"/>
      <c r="MTP13" s="236"/>
      <c r="MTQ13" s="236"/>
      <c r="MTR13" s="236"/>
      <c r="MTS13" s="236"/>
      <c r="MTT13" s="236"/>
      <c r="MTU13" s="236"/>
      <c r="MTV13" s="236"/>
      <c r="MTW13" s="236"/>
      <c r="MTX13" s="236"/>
      <c r="MTY13" s="236"/>
      <c r="MTZ13" s="236"/>
      <c r="MUA13" s="236"/>
      <c r="MUB13" s="236"/>
      <c r="MUC13" s="236"/>
      <c r="MUD13" s="236"/>
      <c r="MUE13" s="236"/>
      <c r="MUF13" s="236"/>
      <c r="MUG13" s="236"/>
      <c r="MUH13" s="236"/>
      <c r="MUI13" s="236"/>
      <c r="MUJ13" s="236"/>
      <c r="MUK13" s="236"/>
      <c r="MUL13" s="236"/>
      <c r="MUM13" s="236"/>
      <c r="MUN13" s="236"/>
      <c r="MUO13" s="236"/>
      <c r="MUP13" s="236"/>
      <c r="MUQ13" s="236"/>
      <c r="MUR13" s="236"/>
      <c r="MUS13" s="236"/>
      <c r="MUT13" s="236"/>
      <c r="MUU13" s="236"/>
      <c r="MUV13" s="236"/>
      <c r="MUW13" s="236"/>
      <c r="MUX13" s="236"/>
      <c r="MUY13" s="236"/>
      <c r="MUZ13" s="236"/>
      <c r="MVA13" s="236"/>
      <c r="MVB13" s="236"/>
      <c r="MVC13" s="236"/>
      <c r="MVD13" s="236"/>
      <c r="MVE13" s="236"/>
      <c r="MVF13" s="236"/>
      <c r="MVG13" s="236"/>
      <c r="MVH13" s="236"/>
      <c r="MVI13" s="236"/>
      <c r="MVJ13" s="236"/>
      <c r="MVK13" s="236"/>
      <c r="MVL13" s="236"/>
      <c r="MVM13" s="236"/>
      <c r="MVN13" s="236"/>
      <c r="MVO13" s="236"/>
      <c r="MVP13" s="236"/>
      <c r="MVQ13" s="236"/>
      <c r="MVR13" s="236"/>
      <c r="MVS13" s="236"/>
      <c r="MVT13" s="236"/>
      <c r="MVU13" s="236"/>
      <c r="MVV13" s="236"/>
      <c r="MVW13" s="236"/>
      <c r="MVX13" s="236"/>
      <c r="MVY13" s="236"/>
      <c r="MVZ13" s="236"/>
      <c r="MWA13" s="236"/>
      <c r="MWB13" s="236"/>
      <c r="MWC13" s="236"/>
      <c r="MWD13" s="236"/>
      <c r="MWE13" s="236"/>
      <c r="MWF13" s="236"/>
      <c r="MWG13" s="236"/>
      <c r="MWH13" s="236"/>
      <c r="MWI13" s="236"/>
      <c r="MWJ13" s="236"/>
      <c r="MWK13" s="236"/>
      <c r="MWL13" s="236"/>
      <c r="MWM13" s="236"/>
      <c r="MWN13" s="236"/>
      <c r="MWO13" s="236"/>
      <c r="MWP13" s="236"/>
      <c r="MWQ13" s="236"/>
      <c r="MWR13" s="236"/>
      <c r="MWS13" s="236"/>
      <c r="MWT13" s="236"/>
      <c r="MWU13" s="236"/>
      <c r="MWV13" s="236"/>
      <c r="MWW13" s="236"/>
      <c r="MWX13" s="236"/>
      <c r="MWY13" s="236"/>
      <c r="MWZ13" s="236"/>
      <c r="MXA13" s="236"/>
      <c r="MXB13" s="236"/>
      <c r="MXC13" s="236"/>
      <c r="MXD13" s="236"/>
      <c r="MXE13" s="236"/>
      <c r="MXF13" s="236"/>
      <c r="MXG13" s="236"/>
      <c r="MXH13" s="236"/>
      <c r="MXI13" s="236"/>
      <c r="MXJ13" s="236"/>
      <c r="MXK13" s="236"/>
      <c r="MXL13" s="236"/>
      <c r="MXM13" s="236"/>
      <c r="MXN13" s="236"/>
      <c r="MXO13" s="236"/>
      <c r="MXP13" s="236"/>
      <c r="MXQ13" s="236"/>
      <c r="MXR13" s="236"/>
      <c r="MXS13" s="236"/>
      <c r="MXT13" s="236"/>
      <c r="MXU13" s="236"/>
      <c r="MXV13" s="236"/>
      <c r="MXW13" s="236"/>
      <c r="MXX13" s="236"/>
      <c r="MXY13" s="236"/>
      <c r="MXZ13" s="236"/>
      <c r="MYA13" s="236"/>
      <c r="MYB13" s="236"/>
      <c r="MYC13" s="236"/>
      <c r="MYD13" s="236"/>
      <c r="MYE13" s="236"/>
      <c r="MYF13" s="236"/>
      <c r="MYG13" s="236"/>
      <c r="MYH13" s="236"/>
      <c r="MYI13" s="236"/>
      <c r="MYJ13" s="236"/>
      <c r="MYK13" s="236"/>
      <c r="MYL13" s="236"/>
      <c r="MYM13" s="236"/>
      <c r="MYN13" s="236"/>
      <c r="MYO13" s="236"/>
      <c r="MYP13" s="236"/>
      <c r="MYQ13" s="236"/>
      <c r="MYR13" s="236"/>
      <c r="MYS13" s="236"/>
      <c r="MYT13" s="236"/>
      <c r="MYU13" s="236"/>
      <c r="MYV13" s="236"/>
      <c r="MYW13" s="236"/>
      <c r="MYX13" s="236"/>
      <c r="MYY13" s="236"/>
      <c r="MYZ13" s="236"/>
      <c r="MZA13" s="236"/>
      <c r="MZB13" s="236"/>
      <c r="MZC13" s="236"/>
      <c r="MZD13" s="236"/>
      <c r="MZE13" s="236"/>
      <c r="MZF13" s="236"/>
      <c r="MZG13" s="236"/>
      <c r="MZH13" s="236"/>
      <c r="MZI13" s="236"/>
      <c r="MZJ13" s="236"/>
      <c r="MZK13" s="236"/>
      <c r="MZL13" s="236"/>
      <c r="MZM13" s="236"/>
      <c r="MZN13" s="236"/>
      <c r="MZO13" s="236"/>
      <c r="MZP13" s="236"/>
      <c r="MZQ13" s="236"/>
      <c r="MZR13" s="236"/>
      <c r="MZS13" s="236"/>
      <c r="MZT13" s="236"/>
      <c r="MZU13" s="236"/>
      <c r="MZV13" s="236"/>
      <c r="MZW13" s="236"/>
      <c r="MZX13" s="236"/>
      <c r="MZY13" s="236"/>
      <c r="MZZ13" s="236"/>
      <c r="NAA13" s="236"/>
      <c r="NAB13" s="236"/>
      <c r="NAC13" s="236"/>
      <c r="NAD13" s="236"/>
      <c r="NAE13" s="236"/>
      <c r="NAF13" s="236"/>
      <c r="NAG13" s="236"/>
      <c r="NAH13" s="236"/>
      <c r="NAI13" s="236"/>
      <c r="NAJ13" s="236"/>
      <c r="NAK13" s="236"/>
      <c r="NAL13" s="236"/>
      <c r="NAM13" s="236"/>
      <c r="NAN13" s="236"/>
      <c r="NAO13" s="236"/>
      <c r="NAP13" s="236"/>
      <c r="NAQ13" s="236"/>
      <c r="NAR13" s="236"/>
      <c r="NAS13" s="236"/>
      <c r="NAT13" s="236"/>
      <c r="NAU13" s="236"/>
      <c r="NAV13" s="236"/>
      <c r="NAW13" s="236"/>
      <c r="NAX13" s="236"/>
      <c r="NAY13" s="236"/>
      <c r="NAZ13" s="236"/>
      <c r="NBA13" s="236"/>
      <c r="NBB13" s="236"/>
      <c r="NBC13" s="236"/>
      <c r="NBD13" s="236"/>
      <c r="NBE13" s="236"/>
      <c r="NBF13" s="236"/>
      <c r="NBG13" s="236"/>
      <c r="NBH13" s="236"/>
      <c r="NBI13" s="236"/>
      <c r="NBJ13" s="236"/>
      <c r="NBK13" s="236"/>
      <c r="NBL13" s="236"/>
      <c r="NBM13" s="236"/>
      <c r="NBN13" s="236"/>
      <c r="NBO13" s="236"/>
      <c r="NBP13" s="236"/>
      <c r="NBQ13" s="236"/>
      <c r="NBR13" s="236"/>
      <c r="NBS13" s="236"/>
      <c r="NBT13" s="236"/>
      <c r="NBU13" s="236"/>
      <c r="NBV13" s="236"/>
      <c r="NBW13" s="236"/>
      <c r="NBX13" s="236"/>
      <c r="NBY13" s="236"/>
      <c r="NBZ13" s="236"/>
      <c r="NCA13" s="236"/>
      <c r="NCB13" s="236"/>
      <c r="NCC13" s="236"/>
      <c r="NCD13" s="236"/>
      <c r="NCE13" s="236"/>
      <c r="NCF13" s="236"/>
      <c r="NCG13" s="236"/>
      <c r="NCH13" s="236"/>
      <c r="NCI13" s="236"/>
      <c r="NCJ13" s="236"/>
      <c r="NCK13" s="236"/>
      <c r="NCL13" s="236"/>
      <c r="NCM13" s="236"/>
      <c r="NCN13" s="236"/>
      <c r="NCO13" s="236"/>
      <c r="NCP13" s="236"/>
      <c r="NCQ13" s="236"/>
      <c r="NCR13" s="236"/>
      <c r="NCS13" s="236"/>
      <c r="NCT13" s="236"/>
      <c r="NCU13" s="236"/>
      <c r="NCV13" s="236"/>
      <c r="NCW13" s="236"/>
      <c r="NCX13" s="236"/>
      <c r="NCY13" s="236"/>
      <c r="NCZ13" s="236"/>
      <c r="NDA13" s="236"/>
      <c r="NDB13" s="236"/>
      <c r="NDC13" s="236"/>
      <c r="NDD13" s="236"/>
      <c r="NDE13" s="236"/>
      <c r="NDF13" s="236"/>
      <c r="NDG13" s="236"/>
      <c r="NDH13" s="236"/>
      <c r="NDI13" s="236"/>
      <c r="NDJ13" s="236"/>
      <c r="NDK13" s="236"/>
      <c r="NDL13" s="236"/>
      <c r="NDM13" s="236"/>
      <c r="NDN13" s="236"/>
      <c r="NDO13" s="236"/>
      <c r="NDP13" s="236"/>
      <c r="NDQ13" s="236"/>
      <c r="NDR13" s="236"/>
      <c r="NDS13" s="236"/>
      <c r="NDT13" s="236"/>
      <c r="NDU13" s="236"/>
      <c r="NDV13" s="236"/>
      <c r="NDW13" s="236"/>
      <c r="NDX13" s="236"/>
      <c r="NDY13" s="236"/>
      <c r="NDZ13" s="236"/>
      <c r="NEA13" s="236"/>
      <c r="NEB13" s="236"/>
      <c r="NEC13" s="236"/>
      <c r="NED13" s="236"/>
      <c r="NEE13" s="236"/>
      <c r="NEF13" s="236"/>
      <c r="NEG13" s="236"/>
      <c r="NEH13" s="236"/>
      <c r="NEI13" s="236"/>
      <c r="NEJ13" s="236"/>
      <c r="NEK13" s="236"/>
      <c r="NEL13" s="236"/>
      <c r="NEM13" s="236"/>
      <c r="NEN13" s="236"/>
      <c r="NEO13" s="236"/>
      <c r="NEP13" s="236"/>
      <c r="NEQ13" s="236"/>
      <c r="NER13" s="236"/>
      <c r="NES13" s="236"/>
      <c r="NET13" s="236"/>
      <c r="NEU13" s="236"/>
      <c r="NEV13" s="236"/>
      <c r="NEW13" s="236"/>
      <c r="NEX13" s="236"/>
      <c r="NEY13" s="236"/>
      <c r="NEZ13" s="236"/>
      <c r="NFA13" s="236"/>
      <c r="NFB13" s="236"/>
      <c r="NFC13" s="236"/>
      <c r="NFD13" s="236"/>
      <c r="NFE13" s="236"/>
      <c r="NFF13" s="236"/>
      <c r="NFG13" s="236"/>
      <c r="NFH13" s="236"/>
      <c r="NFI13" s="236"/>
      <c r="NFJ13" s="236"/>
      <c r="NFK13" s="236"/>
      <c r="NFL13" s="236"/>
      <c r="NFM13" s="236"/>
      <c r="NFN13" s="236"/>
      <c r="NFO13" s="236"/>
      <c r="NFP13" s="236"/>
      <c r="NFQ13" s="236"/>
      <c r="NFR13" s="236"/>
      <c r="NFS13" s="236"/>
      <c r="NFT13" s="236"/>
      <c r="NFU13" s="236"/>
      <c r="NFV13" s="236"/>
      <c r="NFW13" s="236"/>
      <c r="NFX13" s="236"/>
      <c r="NFY13" s="236"/>
      <c r="NFZ13" s="236"/>
      <c r="NGA13" s="236"/>
      <c r="NGB13" s="236"/>
      <c r="NGC13" s="236"/>
      <c r="NGD13" s="236"/>
      <c r="NGE13" s="236"/>
      <c r="NGF13" s="236"/>
      <c r="NGG13" s="236"/>
      <c r="NGH13" s="236"/>
      <c r="NGI13" s="236"/>
      <c r="NGJ13" s="236"/>
      <c r="NGK13" s="236"/>
      <c r="NGL13" s="236"/>
      <c r="NGM13" s="236"/>
      <c r="NGN13" s="236"/>
      <c r="NGO13" s="236"/>
      <c r="NGP13" s="236"/>
      <c r="NGQ13" s="236"/>
      <c r="NGR13" s="236"/>
      <c r="NGS13" s="236"/>
      <c r="NGT13" s="236"/>
      <c r="NGU13" s="236"/>
      <c r="NGV13" s="236"/>
      <c r="NGW13" s="236"/>
      <c r="NGX13" s="236"/>
      <c r="NGY13" s="236"/>
      <c r="NGZ13" s="236"/>
      <c r="NHA13" s="236"/>
      <c r="NHB13" s="236"/>
      <c r="NHC13" s="236"/>
      <c r="NHD13" s="236"/>
      <c r="NHE13" s="236"/>
      <c r="NHF13" s="236"/>
      <c r="NHG13" s="236"/>
      <c r="NHH13" s="236"/>
      <c r="NHI13" s="236"/>
      <c r="NHJ13" s="236"/>
      <c r="NHK13" s="236"/>
      <c r="NHL13" s="236"/>
      <c r="NHM13" s="236"/>
      <c r="NHN13" s="236"/>
      <c r="NHO13" s="236"/>
      <c r="NHP13" s="236"/>
      <c r="NHQ13" s="236"/>
      <c r="NHR13" s="236"/>
      <c r="NHS13" s="236"/>
      <c r="NHT13" s="236"/>
      <c r="NHU13" s="236"/>
      <c r="NHV13" s="236"/>
      <c r="NHW13" s="236"/>
      <c r="NHX13" s="236"/>
      <c r="NHY13" s="236"/>
      <c r="NHZ13" s="236"/>
      <c r="NIA13" s="236"/>
      <c r="NIB13" s="236"/>
      <c r="NIC13" s="236"/>
      <c r="NID13" s="236"/>
      <c r="NIE13" s="236"/>
      <c r="NIF13" s="236"/>
      <c r="NIG13" s="236"/>
      <c r="NIH13" s="236"/>
      <c r="NII13" s="236"/>
      <c r="NIJ13" s="236"/>
      <c r="NIK13" s="236"/>
      <c r="NIL13" s="236"/>
      <c r="NIM13" s="236"/>
      <c r="NIN13" s="236"/>
      <c r="NIO13" s="236"/>
      <c r="NIP13" s="236"/>
      <c r="NIQ13" s="236"/>
      <c r="NIR13" s="236"/>
      <c r="NIS13" s="236"/>
      <c r="NIT13" s="236"/>
      <c r="NIU13" s="236"/>
      <c r="NIV13" s="236"/>
      <c r="NIW13" s="236"/>
      <c r="NIX13" s="236"/>
      <c r="NIY13" s="236"/>
      <c r="NIZ13" s="236"/>
      <c r="NJA13" s="236"/>
      <c r="NJB13" s="236"/>
      <c r="NJC13" s="236"/>
      <c r="NJD13" s="236"/>
      <c r="NJE13" s="236"/>
      <c r="NJF13" s="236"/>
      <c r="NJG13" s="236"/>
      <c r="NJH13" s="236"/>
      <c r="NJI13" s="236"/>
      <c r="NJJ13" s="236"/>
      <c r="NJK13" s="236"/>
      <c r="NJL13" s="236"/>
      <c r="NJM13" s="236"/>
      <c r="NJN13" s="236"/>
      <c r="NJO13" s="236"/>
      <c r="NJP13" s="236"/>
      <c r="NJQ13" s="236"/>
      <c r="NJR13" s="236"/>
      <c r="NJS13" s="236"/>
      <c r="NJT13" s="236"/>
      <c r="NJU13" s="236"/>
      <c r="NJV13" s="236"/>
      <c r="NJW13" s="236"/>
      <c r="NJX13" s="236"/>
      <c r="NJY13" s="236"/>
      <c r="NJZ13" s="236"/>
      <c r="NKA13" s="236"/>
      <c r="NKB13" s="236"/>
      <c r="NKC13" s="236"/>
      <c r="NKD13" s="236"/>
      <c r="NKE13" s="236"/>
      <c r="NKF13" s="236"/>
      <c r="NKG13" s="236"/>
      <c r="NKH13" s="236"/>
      <c r="NKI13" s="236"/>
      <c r="NKJ13" s="236"/>
      <c r="NKK13" s="236"/>
      <c r="NKL13" s="236"/>
      <c r="NKM13" s="236"/>
      <c r="NKN13" s="236"/>
      <c r="NKO13" s="236"/>
      <c r="NKP13" s="236"/>
      <c r="NKQ13" s="236"/>
      <c r="NKR13" s="236"/>
      <c r="NKS13" s="236"/>
      <c r="NKT13" s="236"/>
      <c r="NKU13" s="236"/>
      <c r="NKV13" s="236"/>
      <c r="NKW13" s="236"/>
      <c r="NKX13" s="236"/>
      <c r="NKY13" s="236"/>
      <c r="NKZ13" s="236"/>
      <c r="NLA13" s="236"/>
      <c r="NLB13" s="236"/>
      <c r="NLC13" s="236"/>
      <c r="NLD13" s="236"/>
      <c r="NLE13" s="236"/>
      <c r="NLF13" s="236"/>
      <c r="NLG13" s="236"/>
      <c r="NLH13" s="236"/>
      <c r="NLI13" s="236"/>
      <c r="NLJ13" s="236"/>
      <c r="NLK13" s="236"/>
      <c r="NLL13" s="236"/>
      <c r="NLM13" s="236"/>
      <c r="NLN13" s="236"/>
      <c r="NLO13" s="236"/>
      <c r="NLP13" s="236"/>
      <c r="NLQ13" s="236"/>
      <c r="NLR13" s="236"/>
      <c r="NLS13" s="236"/>
      <c r="NLT13" s="236"/>
      <c r="NLU13" s="236"/>
      <c r="NLV13" s="236"/>
      <c r="NLW13" s="236"/>
      <c r="NLX13" s="236"/>
      <c r="NLY13" s="236"/>
      <c r="NLZ13" s="236"/>
      <c r="NMA13" s="236"/>
      <c r="NMB13" s="236"/>
      <c r="NMC13" s="236"/>
      <c r="NMD13" s="236"/>
      <c r="NME13" s="236"/>
      <c r="NMF13" s="236"/>
      <c r="NMG13" s="236"/>
      <c r="NMH13" s="236"/>
      <c r="NMI13" s="236"/>
      <c r="NMJ13" s="236"/>
      <c r="NMK13" s="236"/>
      <c r="NML13" s="236"/>
      <c r="NMM13" s="236"/>
      <c r="NMN13" s="236"/>
      <c r="NMO13" s="236"/>
      <c r="NMP13" s="236"/>
      <c r="NMQ13" s="236"/>
      <c r="NMR13" s="236"/>
      <c r="NMS13" s="236"/>
      <c r="NMT13" s="236"/>
      <c r="NMU13" s="236"/>
      <c r="NMV13" s="236"/>
      <c r="NMW13" s="236"/>
      <c r="NMX13" s="236"/>
      <c r="NMY13" s="236"/>
      <c r="NMZ13" s="236"/>
      <c r="NNA13" s="236"/>
      <c r="NNB13" s="236"/>
      <c r="NNC13" s="236"/>
      <c r="NND13" s="236"/>
      <c r="NNE13" s="236"/>
      <c r="NNF13" s="236"/>
      <c r="NNG13" s="236"/>
      <c r="NNH13" s="236"/>
      <c r="NNI13" s="236"/>
      <c r="NNJ13" s="236"/>
      <c r="NNK13" s="236"/>
      <c r="NNL13" s="236"/>
      <c r="NNM13" s="236"/>
      <c r="NNN13" s="236"/>
      <c r="NNO13" s="236"/>
      <c r="NNP13" s="236"/>
      <c r="NNQ13" s="236"/>
      <c r="NNR13" s="236"/>
      <c r="NNS13" s="236"/>
      <c r="NNT13" s="236"/>
      <c r="NNU13" s="236"/>
      <c r="NNV13" s="236"/>
      <c r="NNW13" s="236"/>
      <c r="NNX13" s="236"/>
      <c r="NNY13" s="236"/>
      <c r="NNZ13" s="236"/>
      <c r="NOA13" s="236"/>
      <c r="NOB13" s="236"/>
      <c r="NOC13" s="236"/>
      <c r="NOD13" s="236"/>
      <c r="NOE13" s="236"/>
      <c r="NOF13" s="236"/>
      <c r="NOG13" s="236"/>
      <c r="NOH13" s="236"/>
      <c r="NOI13" s="236"/>
      <c r="NOJ13" s="236"/>
      <c r="NOK13" s="236"/>
      <c r="NOL13" s="236"/>
      <c r="NOM13" s="236"/>
      <c r="NON13" s="236"/>
      <c r="NOO13" s="236"/>
      <c r="NOP13" s="236"/>
      <c r="NOQ13" s="236"/>
      <c r="NOR13" s="236"/>
      <c r="NOS13" s="236"/>
      <c r="NOT13" s="236"/>
      <c r="NOU13" s="236"/>
      <c r="NOV13" s="236"/>
      <c r="NOW13" s="236"/>
      <c r="NOX13" s="236"/>
      <c r="NOY13" s="236"/>
      <c r="NOZ13" s="236"/>
      <c r="NPA13" s="236"/>
      <c r="NPB13" s="236"/>
      <c r="NPC13" s="236"/>
      <c r="NPD13" s="236"/>
      <c r="NPE13" s="236"/>
      <c r="NPF13" s="236"/>
      <c r="NPG13" s="236"/>
      <c r="NPH13" s="236"/>
      <c r="NPI13" s="236"/>
      <c r="NPJ13" s="236"/>
      <c r="NPK13" s="236"/>
      <c r="NPL13" s="236"/>
      <c r="NPM13" s="236"/>
      <c r="NPN13" s="236"/>
      <c r="NPO13" s="236"/>
      <c r="NPP13" s="236"/>
      <c r="NPQ13" s="236"/>
      <c r="NPR13" s="236"/>
      <c r="NPS13" s="236"/>
      <c r="NPT13" s="236"/>
      <c r="NPU13" s="236"/>
      <c r="NPV13" s="236"/>
      <c r="NPW13" s="236"/>
      <c r="NPX13" s="236"/>
      <c r="NPY13" s="236"/>
      <c r="NPZ13" s="236"/>
      <c r="NQA13" s="236"/>
      <c r="NQB13" s="236"/>
      <c r="NQC13" s="236"/>
      <c r="NQD13" s="236"/>
      <c r="NQE13" s="236"/>
      <c r="NQF13" s="236"/>
      <c r="NQG13" s="236"/>
      <c r="NQH13" s="236"/>
      <c r="NQI13" s="236"/>
      <c r="NQJ13" s="236"/>
      <c r="NQK13" s="236"/>
      <c r="NQL13" s="236"/>
      <c r="NQM13" s="236"/>
      <c r="NQN13" s="236"/>
      <c r="NQO13" s="236"/>
      <c r="NQP13" s="236"/>
      <c r="NQQ13" s="236"/>
      <c r="NQR13" s="236"/>
      <c r="NQS13" s="236"/>
      <c r="NQT13" s="236"/>
      <c r="NQU13" s="236"/>
      <c r="NQV13" s="236"/>
      <c r="NQW13" s="236"/>
      <c r="NQX13" s="236"/>
      <c r="NQY13" s="236"/>
      <c r="NQZ13" s="236"/>
      <c r="NRA13" s="236"/>
      <c r="NRB13" s="236"/>
      <c r="NRC13" s="236"/>
      <c r="NRD13" s="236"/>
      <c r="NRE13" s="236"/>
      <c r="NRF13" s="236"/>
      <c r="NRG13" s="236"/>
      <c r="NRH13" s="236"/>
      <c r="NRI13" s="236"/>
      <c r="NRJ13" s="236"/>
      <c r="NRK13" s="236"/>
      <c r="NRL13" s="236"/>
      <c r="NRM13" s="236"/>
      <c r="NRN13" s="236"/>
      <c r="NRO13" s="236"/>
      <c r="NRP13" s="236"/>
      <c r="NRQ13" s="236"/>
      <c r="NRR13" s="236"/>
      <c r="NRS13" s="236"/>
      <c r="NRT13" s="236"/>
      <c r="NRU13" s="236"/>
      <c r="NRV13" s="236"/>
      <c r="NRW13" s="236"/>
      <c r="NRX13" s="236"/>
      <c r="NRY13" s="236"/>
      <c r="NRZ13" s="236"/>
      <c r="NSA13" s="236"/>
      <c r="NSB13" s="236"/>
      <c r="NSC13" s="236"/>
      <c r="NSD13" s="236"/>
      <c r="NSE13" s="236"/>
      <c r="NSF13" s="236"/>
      <c r="NSG13" s="236"/>
      <c r="NSH13" s="236"/>
      <c r="NSI13" s="236"/>
      <c r="NSJ13" s="236"/>
      <c r="NSK13" s="236"/>
      <c r="NSL13" s="236"/>
      <c r="NSM13" s="236"/>
      <c r="NSN13" s="236"/>
      <c r="NSO13" s="236"/>
      <c r="NSP13" s="236"/>
      <c r="NSQ13" s="236"/>
      <c r="NSR13" s="236"/>
      <c r="NSS13" s="236"/>
      <c r="NST13" s="236"/>
      <c r="NSU13" s="236"/>
      <c r="NSV13" s="236"/>
      <c r="NSW13" s="236"/>
      <c r="NSX13" s="236"/>
      <c r="NSY13" s="236"/>
      <c r="NSZ13" s="236"/>
      <c r="NTA13" s="236"/>
      <c r="NTB13" s="236"/>
      <c r="NTC13" s="236"/>
      <c r="NTD13" s="236"/>
      <c r="NTE13" s="236"/>
      <c r="NTF13" s="236"/>
      <c r="NTG13" s="236"/>
      <c r="NTH13" s="236"/>
      <c r="NTI13" s="236"/>
      <c r="NTJ13" s="236"/>
      <c r="NTK13" s="236"/>
      <c r="NTL13" s="236"/>
      <c r="NTM13" s="236"/>
      <c r="NTN13" s="236"/>
      <c r="NTO13" s="236"/>
      <c r="NTP13" s="236"/>
      <c r="NTQ13" s="236"/>
      <c r="NTR13" s="236"/>
      <c r="NTS13" s="236"/>
      <c r="NTT13" s="236"/>
      <c r="NTU13" s="236"/>
      <c r="NTV13" s="236"/>
      <c r="NTW13" s="236"/>
      <c r="NTX13" s="236"/>
      <c r="NTY13" s="236"/>
      <c r="NTZ13" s="236"/>
      <c r="NUA13" s="236"/>
      <c r="NUB13" s="236"/>
      <c r="NUC13" s="236"/>
      <c r="NUD13" s="236"/>
      <c r="NUE13" s="236"/>
      <c r="NUF13" s="236"/>
      <c r="NUG13" s="236"/>
      <c r="NUH13" s="236"/>
      <c r="NUI13" s="236"/>
      <c r="NUJ13" s="236"/>
      <c r="NUK13" s="236"/>
      <c r="NUL13" s="236"/>
      <c r="NUM13" s="236"/>
      <c r="NUN13" s="236"/>
      <c r="NUO13" s="236"/>
      <c r="NUP13" s="236"/>
      <c r="NUQ13" s="236"/>
      <c r="NUR13" s="236"/>
      <c r="NUS13" s="236"/>
      <c r="NUT13" s="236"/>
      <c r="NUU13" s="236"/>
      <c r="NUV13" s="236"/>
      <c r="NUW13" s="236"/>
      <c r="NUX13" s="236"/>
      <c r="NUY13" s="236"/>
      <c r="NUZ13" s="236"/>
      <c r="NVA13" s="236"/>
      <c r="NVB13" s="236"/>
      <c r="NVC13" s="236"/>
      <c r="NVD13" s="236"/>
      <c r="NVE13" s="236"/>
      <c r="NVF13" s="236"/>
      <c r="NVG13" s="236"/>
      <c r="NVH13" s="236"/>
      <c r="NVI13" s="236"/>
      <c r="NVJ13" s="236"/>
      <c r="NVK13" s="236"/>
      <c r="NVL13" s="236"/>
      <c r="NVM13" s="236"/>
      <c r="NVN13" s="236"/>
      <c r="NVO13" s="236"/>
      <c r="NVP13" s="236"/>
      <c r="NVQ13" s="236"/>
      <c r="NVR13" s="236"/>
      <c r="NVS13" s="236"/>
      <c r="NVT13" s="236"/>
      <c r="NVU13" s="236"/>
      <c r="NVV13" s="236"/>
      <c r="NVW13" s="236"/>
      <c r="NVX13" s="236"/>
      <c r="NVY13" s="236"/>
      <c r="NVZ13" s="236"/>
      <c r="NWA13" s="236"/>
      <c r="NWB13" s="236"/>
      <c r="NWC13" s="236"/>
      <c r="NWD13" s="236"/>
      <c r="NWE13" s="236"/>
      <c r="NWF13" s="236"/>
      <c r="NWG13" s="236"/>
      <c r="NWH13" s="236"/>
      <c r="NWI13" s="236"/>
      <c r="NWJ13" s="236"/>
      <c r="NWK13" s="236"/>
      <c r="NWL13" s="236"/>
      <c r="NWM13" s="236"/>
      <c r="NWN13" s="236"/>
      <c r="NWO13" s="236"/>
      <c r="NWP13" s="236"/>
      <c r="NWQ13" s="236"/>
      <c r="NWR13" s="236"/>
      <c r="NWS13" s="236"/>
      <c r="NWT13" s="236"/>
      <c r="NWU13" s="236"/>
      <c r="NWV13" s="236"/>
      <c r="NWW13" s="236"/>
      <c r="NWX13" s="236"/>
      <c r="NWY13" s="236"/>
      <c r="NWZ13" s="236"/>
      <c r="NXA13" s="236"/>
      <c r="NXB13" s="236"/>
      <c r="NXC13" s="236"/>
      <c r="NXD13" s="236"/>
      <c r="NXE13" s="236"/>
      <c r="NXF13" s="236"/>
      <c r="NXG13" s="236"/>
      <c r="NXH13" s="236"/>
      <c r="NXI13" s="236"/>
      <c r="NXJ13" s="236"/>
      <c r="NXK13" s="236"/>
      <c r="NXL13" s="236"/>
      <c r="NXM13" s="236"/>
      <c r="NXN13" s="236"/>
      <c r="NXO13" s="236"/>
      <c r="NXP13" s="236"/>
      <c r="NXQ13" s="236"/>
      <c r="NXR13" s="236"/>
      <c r="NXS13" s="236"/>
      <c r="NXT13" s="236"/>
      <c r="NXU13" s="236"/>
      <c r="NXV13" s="236"/>
      <c r="NXW13" s="236"/>
      <c r="NXX13" s="236"/>
      <c r="NXY13" s="236"/>
      <c r="NXZ13" s="236"/>
      <c r="NYA13" s="236"/>
      <c r="NYB13" s="236"/>
      <c r="NYC13" s="236"/>
      <c r="NYD13" s="236"/>
      <c r="NYE13" s="236"/>
      <c r="NYF13" s="236"/>
      <c r="NYG13" s="236"/>
      <c r="NYH13" s="236"/>
      <c r="NYI13" s="236"/>
      <c r="NYJ13" s="236"/>
      <c r="NYK13" s="236"/>
      <c r="NYL13" s="236"/>
      <c r="NYM13" s="236"/>
      <c r="NYN13" s="236"/>
      <c r="NYO13" s="236"/>
      <c r="NYP13" s="236"/>
      <c r="NYQ13" s="236"/>
      <c r="NYR13" s="236"/>
      <c r="NYS13" s="236"/>
      <c r="NYT13" s="236"/>
      <c r="NYU13" s="236"/>
      <c r="NYV13" s="236"/>
      <c r="NYW13" s="236"/>
      <c r="NYX13" s="236"/>
      <c r="NYY13" s="236"/>
      <c r="NYZ13" s="236"/>
      <c r="NZA13" s="236"/>
      <c r="NZB13" s="236"/>
      <c r="NZC13" s="236"/>
      <c r="NZD13" s="236"/>
      <c r="NZE13" s="236"/>
      <c r="NZF13" s="236"/>
      <c r="NZG13" s="236"/>
      <c r="NZH13" s="236"/>
      <c r="NZI13" s="236"/>
      <c r="NZJ13" s="236"/>
      <c r="NZK13" s="236"/>
      <c r="NZL13" s="236"/>
      <c r="NZM13" s="236"/>
      <c r="NZN13" s="236"/>
      <c r="NZO13" s="236"/>
      <c r="NZP13" s="236"/>
      <c r="NZQ13" s="236"/>
      <c r="NZR13" s="236"/>
      <c r="NZS13" s="236"/>
      <c r="NZT13" s="236"/>
      <c r="NZU13" s="236"/>
      <c r="NZV13" s="236"/>
      <c r="NZW13" s="236"/>
      <c r="NZX13" s="236"/>
      <c r="NZY13" s="236"/>
      <c r="NZZ13" s="236"/>
      <c r="OAA13" s="236"/>
      <c r="OAB13" s="236"/>
      <c r="OAC13" s="236"/>
      <c r="OAD13" s="236"/>
      <c r="OAE13" s="236"/>
      <c r="OAF13" s="236"/>
      <c r="OAG13" s="236"/>
      <c r="OAH13" s="236"/>
      <c r="OAI13" s="236"/>
      <c r="OAJ13" s="236"/>
      <c r="OAK13" s="236"/>
      <c r="OAL13" s="236"/>
      <c r="OAM13" s="236"/>
      <c r="OAN13" s="236"/>
      <c r="OAO13" s="236"/>
      <c r="OAP13" s="236"/>
      <c r="OAQ13" s="236"/>
      <c r="OAR13" s="236"/>
      <c r="OAS13" s="236"/>
      <c r="OAT13" s="236"/>
      <c r="OAU13" s="236"/>
      <c r="OAV13" s="236"/>
      <c r="OAW13" s="236"/>
      <c r="OAX13" s="236"/>
      <c r="OAY13" s="236"/>
      <c r="OAZ13" s="236"/>
      <c r="OBA13" s="236"/>
      <c r="OBB13" s="236"/>
      <c r="OBC13" s="236"/>
      <c r="OBD13" s="236"/>
      <c r="OBE13" s="236"/>
      <c r="OBF13" s="236"/>
      <c r="OBG13" s="236"/>
      <c r="OBH13" s="236"/>
      <c r="OBI13" s="236"/>
      <c r="OBJ13" s="236"/>
      <c r="OBK13" s="236"/>
      <c r="OBL13" s="236"/>
      <c r="OBM13" s="236"/>
      <c r="OBN13" s="236"/>
      <c r="OBO13" s="236"/>
      <c r="OBP13" s="236"/>
      <c r="OBQ13" s="236"/>
      <c r="OBR13" s="236"/>
      <c r="OBS13" s="236"/>
      <c r="OBT13" s="236"/>
      <c r="OBU13" s="236"/>
      <c r="OBV13" s="236"/>
      <c r="OBW13" s="236"/>
      <c r="OBX13" s="236"/>
      <c r="OBY13" s="236"/>
      <c r="OBZ13" s="236"/>
      <c r="OCA13" s="236"/>
      <c r="OCB13" s="236"/>
      <c r="OCC13" s="236"/>
      <c r="OCD13" s="236"/>
      <c r="OCE13" s="236"/>
      <c r="OCF13" s="236"/>
      <c r="OCG13" s="236"/>
      <c r="OCH13" s="236"/>
      <c r="OCI13" s="236"/>
      <c r="OCJ13" s="236"/>
      <c r="OCK13" s="236"/>
      <c r="OCL13" s="236"/>
      <c r="OCM13" s="236"/>
      <c r="OCN13" s="236"/>
      <c r="OCO13" s="236"/>
      <c r="OCP13" s="236"/>
      <c r="OCQ13" s="236"/>
      <c r="OCR13" s="236"/>
      <c r="OCS13" s="236"/>
      <c r="OCT13" s="236"/>
      <c r="OCU13" s="236"/>
      <c r="OCV13" s="236"/>
      <c r="OCW13" s="236"/>
      <c r="OCX13" s="236"/>
      <c r="OCY13" s="236"/>
      <c r="OCZ13" s="236"/>
      <c r="ODA13" s="236"/>
      <c r="ODB13" s="236"/>
      <c r="ODC13" s="236"/>
      <c r="ODD13" s="236"/>
      <c r="ODE13" s="236"/>
      <c r="ODF13" s="236"/>
      <c r="ODG13" s="236"/>
      <c r="ODH13" s="236"/>
      <c r="ODI13" s="236"/>
      <c r="ODJ13" s="236"/>
      <c r="ODK13" s="236"/>
      <c r="ODL13" s="236"/>
      <c r="ODM13" s="236"/>
      <c r="ODN13" s="236"/>
      <c r="ODO13" s="236"/>
      <c r="ODP13" s="236"/>
      <c r="ODQ13" s="236"/>
      <c r="ODR13" s="236"/>
      <c r="ODS13" s="236"/>
      <c r="ODT13" s="236"/>
      <c r="ODU13" s="236"/>
      <c r="ODV13" s="236"/>
      <c r="ODW13" s="236"/>
      <c r="ODX13" s="236"/>
      <c r="ODY13" s="236"/>
      <c r="ODZ13" s="236"/>
      <c r="OEA13" s="236"/>
      <c r="OEB13" s="236"/>
      <c r="OEC13" s="236"/>
      <c r="OED13" s="236"/>
      <c r="OEE13" s="236"/>
      <c r="OEF13" s="236"/>
      <c r="OEG13" s="236"/>
      <c r="OEH13" s="236"/>
      <c r="OEI13" s="236"/>
      <c r="OEJ13" s="236"/>
      <c r="OEK13" s="236"/>
      <c r="OEL13" s="236"/>
      <c r="OEM13" s="236"/>
      <c r="OEN13" s="236"/>
      <c r="OEO13" s="236"/>
      <c r="OEP13" s="236"/>
      <c r="OEQ13" s="236"/>
      <c r="OER13" s="236"/>
      <c r="OES13" s="236"/>
      <c r="OET13" s="236"/>
      <c r="OEU13" s="236"/>
      <c r="OEV13" s="236"/>
      <c r="OEW13" s="236"/>
      <c r="OEX13" s="236"/>
      <c r="OEY13" s="236"/>
      <c r="OEZ13" s="236"/>
      <c r="OFA13" s="236"/>
      <c r="OFB13" s="236"/>
      <c r="OFC13" s="236"/>
      <c r="OFD13" s="236"/>
      <c r="OFE13" s="236"/>
      <c r="OFF13" s="236"/>
      <c r="OFG13" s="236"/>
      <c r="OFH13" s="236"/>
      <c r="OFI13" s="236"/>
      <c r="OFJ13" s="236"/>
      <c r="OFK13" s="236"/>
      <c r="OFL13" s="236"/>
      <c r="OFM13" s="236"/>
      <c r="OFN13" s="236"/>
      <c r="OFO13" s="236"/>
      <c r="OFP13" s="236"/>
      <c r="OFQ13" s="236"/>
      <c r="OFR13" s="236"/>
      <c r="OFS13" s="236"/>
      <c r="OFT13" s="236"/>
      <c r="OFU13" s="236"/>
      <c r="OFV13" s="236"/>
      <c r="OFW13" s="236"/>
      <c r="OFX13" s="236"/>
      <c r="OFY13" s="236"/>
      <c r="OFZ13" s="236"/>
      <c r="OGA13" s="236"/>
      <c r="OGB13" s="236"/>
      <c r="OGC13" s="236"/>
      <c r="OGD13" s="236"/>
      <c r="OGE13" s="236"/>
      <c r="OGF13" s="236"/>
      <c r="OGG13" s="236"/>
      <c r="OGH13" s="236"/>
      <c r="OGI13" s="236"/>
      <c r="OGJ13" s="236"/>
      <c r="OGK13" s="236"/>
      <c r="OGL13" s="236"/>
      <c r="OGM13" s="236"/>
      <c r="OGN13" s="236"/>
      <c r="OGO13" s="236"/>
      <c r="OGP13" s="236"/>
      <c r="OGQ13" s="236"/>
      <c r="OGR13" s="236"/>
      <c r="OGS13" s="236"/>
      <c r="OGT13" s="236"/>
      <c r="OGU13" s="236"/>
      <c r="OGV13" s="236"/>
      <c r="OGW13" s="236"/>
      <c r="OGX13" s="236"/>
      <c r="OGY13" s="236"/>
      <c r="OGZ13" s="236"/>
      <c r="OHA13" s="236"/>
      <c r="OHB13" s="236"/>
      <c r="OHC13" s="236"/>
      <c r="OHD13" s="236"/>
      <c r="OHE13" s="236"/>
      <c r="OHF13" s="236"/>
      <c r="OHG13" s="236"/>
      <c r="OHH13" s="236"/>
      <c r="OHI13" s="236"/>
      <c r="OHJ13" s="236"/>
      <c r="OHK13" s="236"/>
      <c r="OHL13" s="236"/>
      <c r="OHM13" s="236"/>
      <c r="OHN13" s="236"/>
      <c r="OHO13" s="236"/>
      <c r="OHP13" s="236"/>
      <c r="OHQ13" s="236"/>
      <c r="OHR13" s="236"/>
      <c r="OHS13" s="236"/>
      <c r="OHT13" s="236"/>
      <c r="OHU13" s="236"/>
      <c r="OHV13" s="236"/>
      <c r="OHW13" s="236"/>
      <c r="OHX13" s="236"/>
      <c r="OHY13" s="236"/>
      <c r="OHZ13" s="236"/>
      <c r="OIA13" s="236"/>
      <c r="OIB13" s="236"/>
      <c r="OIC13" s="236"/>
      <c r="OID13" s="236"/>
      <c r="OIE13" s="236"/>
      <c r="OIF13" s="236"/>
      <c r="OIG13" s="236"/>
      <c r="OIH13" s="236"/>
      <c r="OII13" s="236"/>
      <c r="OIJ13" s="236"/>
      <c r="OIK13" s="236"/>
      <c r="OIL13" s="236"/>
      <c r="OIM13" s="236"/>
      <c r="OIN13" s="236"/>
      <c r="OIO13" s="236"/>
      <c r="OIP13" s="236"/>
      <c r="OIQ13" s="236"/>
      <c r="OIR13" s="236"/>
      <c r="OIS13" s="236"/>
      <c r="OIT13" s="236"/>
      <c r="OIU13" s="236"/>
      <c r="OIV13" s="236"/>
      <c r="OIW13" s="236"/>
      <c r="OIX13" s="236"/>
      <c r="OIY13" s="236"/>
      <c r="OIZ13" s="236"/>
      <c r="OJA13" s="236"/>
      <c r="OJB13" s="236"/>
      <c r="OJC13" s="236"/>
      <c r="OJD13" s="236"/>
      <c r="OJE13" s="236"/>
      <c r="OJF13" s="236"/>
      <c r="OJG13" s="236"/>
      <c r="OJH13" s="236"/>
      <c r="OJI13" s="236"/>
      <c r="OJJ13" s="236"/>
      <c r="OJK13" s="236"/>
      <c r="OJL13" s="236"/>
      <c r="OJM13" s="236"/>
      <c r="OJN13" s="236"/>
      <c r="OJO13" s="236"/>
      <c r="OJP13" s="236"/>
      <c r="OJQ13" s="236"/>
      <c r="OJR13" s="236"/>
      <c r="OJS13" s="236"/>
      <c r="OJT13" s="236"/>
      <c r="OJU13" s="236"/>
      <c r="OJV13" s="236"/>
      <c r="OJW13" s="236"/>
      <c r="OJX13" s="236"/>
      <c r="OJY13" s="236"/>
      <c r="OJZ13" s="236"/>
      <c r="OKA13" s="236"/>
      <c r="OKB13" s="236"/>
      <c r="OKC13" s="236"/>
      <c r="OKD13" s="236"/>
      <c r="OKE13" s="236"/>
      <c r="OKF13" s="236"/>
      <c r="OKG13" s="236"/>
      <c r="OKH13" s="236"/>
      <c r="OKI13" s="236"/>
      <c r="OKJ13" s="236"/>
      <c r="OKK13" s="236"/>
      <c r="OKL13" s="236"/>
      <c r="OKM13" s="236"/>
      <c r="OKN13" s="236"/>
      <c r="OKO13" s="236"/>
      <c r="OKP13" s="236"/>
      <c r="OKQ13" s="236"/>
      <c r="OKR13" s="236"/>
      <c r="OKS13" s="236"/>
      <c r="OKT13" s="236"/>
      <c r="OKU13" s="236"/>
      <c r="OKV13" s="236"/>
      <c r="OKW13" s="236"/>
      <c r="OKX13" s="236"/>
      <c r="OKY13" s="236"/>
      <c r="OKZ13" s="236"/>
      <c r="OLA13" s="236"/>
      <c r="OLB13" s="236"/>
      <c r="OLC13" s="236"/>
      <c r="OLD13" s="236"/>
      <c r="OLE13" s="236"/>
      <c r="OLF13" s="236"/>
      <c r="OLG13" s="236"/>
      <c r="OLH13" s="236"/>
      <c r="OLI13" s="236"/>
      <c r="OLJ13" s="236"/>
      <c r="OLK13" s="236"/>
      <c r="OLL13" s="236"/>
      <c r="OLM13" s="236"/>
      <c r="OLN13" s="236"/>
      <c r="OLO13" s="236"/>
      <c r="OLP13" s="236"/>
      <c r="OLQ13" s="236"/>
      <c r="OLR13" s="236"/>
      <c r="OLS13" s="236"/>
      <c r="OLT13" s="236"/>
      <c r="OLU13" s="236"/>
      <c r="OLV13" s="236"/>
      <c r="OLW13" s="236"/>
      <c r="OLX13" s="236"/>
      <c r="OLY13" s="236"/>
      <c r="OLZ13" s="236"/>
      <c r="OMA13" s="236"/>
      <c r="OMB13" s="236"/>
      <c r="OMC13" s="236"/>
      <c r="OMD13" s="236"/>
      <c r="OME13" s="236"/>
      <c r="OMF13" s="236"/>
      <c r="OMG13" s="236"/>
      <c r="OMH13" s="236"/>
      <c r="OMI13" s="236"/>
      <c r="OMJ13" s="236"/>
      <c r="OMK13" s="236"/>
      <c r="OML13" s="236"/>
      <c r="OMM13" s="236"/>
      <c r="OMN13" s="236"/>
      <c r="OMO13" s="236"/>
      <c r="OMP13" s="236"/>
      <c r="OMQ13" s="236"/>
      <c r="OMR13" s="236"/>
      <c r="OMS13" s="236"/>
      <c r="OMT13" s="236"/>
      <c r="OMU13" s="236"/>
      <c r="OMV13" s="236"/>
      <c r="OMW13" s="236"/>
      <c r="OMX13" s="236"/>
      <c r="OMY13" s="236"/>
      <c r="OMZ13" s="236"/>
      <c r="ONA13" s="236"/>
      <c r="ONB13" s="236"/>
      <c r="ONC13" s="236"/>
      <c r="OND13" s="236"/>
      <c r="ONE13" s="236"/>
      <c r="ONF13" s="236"/>
      <c r="ONG13" s="236"/>
      <c r="ONH13" s="236"/>
      <c r="ONI13" s="236"/>
      <c r="ONJ13" s="236"/>
      <c r="ONK13" s="236"/>
      <c r="ONL13" s="236"/>
      <c r="ONM13" s="236"/>
      <c r="ONN13" s="236"/>
      <c r="ONO13" s="236"/>
      <c r="ONP13" s="236"/>
      <c r="ONQ13" s="236"/>
      <c r="ONR13" s="236"/>
      <c r="ONS13" s="236"/>
      <c r="ONT13" s="236"/>
      <c r="ONU13" s="236"/>
      <c r="ONV13" s="236"/>
      <c r="ONW13" s="236"/>
      <c r="ONX13" s="236"/>
      <c r="ONY13" s="236"/>
      <c r="ONZ13" s="236"/>
      <c r="OOA13" s="236"/>
      <c r="OOB13" s="236"/>
      <c r="OOC13" s="236"/>
      <c r="OOD13" s="236"/>
      <c r="OOE13" s="236"/>
      <c r="OOF13" s="236"/>
      <c r="OOG13" s="236"/>
      <c r="OOH13" s="236"/>
      <c r="OOI13" s="236"/>
      <c r="OOJ13" s="236"/>
      <c r="OOK13" s="236"/>
      <c r="OOL13" s="236"/>
      <c r="OOM13" s="236"/>
      <c r="OON13" s="236"/>
      <c r="OOO13" s="236"/>
      <c r="OOP13" s="236"/>
      <c r="OOQ13" s="236"/>
      <c r="OOR13" s="236"/>
      <c r="OOS13" s="236"/>
      <c r="OOT13" s="236"/>
      <c r="OOU13" s="236"/>
      <c r="OOV13" s="236"/>
      <c r="OOW13" s="236"/>
      <c r="OOX13" s="236"/>
      <c r="OOY13" s="236"/>
      <c r="OOZ13" s="236"/>
      <c r="OPA13" s="236"/>
      <c r="OPB13" s="236"/>
      <c r="OPC13" s="236"/>
      <c r="OPD13" s="236"/>
      <c r="OPE13" s="236"/>
      <c r="OPF13" s="236"/>
      <c r="OPG13" s="236"/>
      <c r="OPH13" s="236"/>
      <c r="OPI13" s="236"/>
      <c r="OPJ13" s="236"/>
      <c r="OPK13" s="236"/>
      <c r="OPL13" s="236"/>
      <c r="OPM13" s="236"/>
      <c r="OPN13" s="236"/>
      <c r="OPO13" s="236"/>
      <c r="OPP13" s="236"/>
      <c r="OPQ13" s="236"/>
      <c r="OPR13" s="236"/>
      <c r="OPS13" s="236"/>
      <c r="OPT13" s="236"/>
      <c r="OPU13" s="236"/>
      <c r="OPV13" s="236"/>
      <c r="OPW13" s="236"/>
      <c r="OPX13" s="236"/>
      <c r="OPY13" s="236"/>
      <c r="OPZ13" s="236"/>
      <c r="OQA13" s="236"/>
      <c r="OQB13" s="236"/>
      <c r="OQC13" s="236"/>
      <c r="OQD13" s="236"/>
      <c r="OQE13" s="236"/>
      <c r="OQF13" s="236"/>
      <c r="OQG13" s="236"/>
      <c r="OQH13" s="236"/>
      <c r="OQI13" s="236"/>
      <c r="OQJ13" s="236"/>
      <c r="OQK13" s="236"/>
      <c r="OQL13" s="236"/>
      <c r="OQM13" s="236"/>
      <c r="OQN13" s="236"/>
      <c r="OQO13" s="236"/>
      <c r="OQP13" s="236"/>
      <c r="OQQ13" s="236"/>
      <c r="OQR13" s="236"/>
      <c r="OQS13" s="236"/>
      <c r="OQT13" s="236"/>
      <c r="OQU13" s="236"/>
      <c r="OQV13" s="236"/>
      <c r="OQW13" s="236"/>
      <c r="OQX13" s="236"/>
      <c r="OQY13" s="236"/>
      <c r="OQZ13" s="236"/>
      <c r="ORA13" s="236"/>
      <c r="ORB13" s="236"/>
      <c r="ORC13" s="236"/>
      <c r="ORD13" s="236"/>
      <c r="ORE13" s="236"/>
      <c r="ORF13" s="236"/>
      <c r="ORG13" s="236"/>
      <c r="ORH13" s="236"/>
      <c r="ORI13" s="236"/>
      <c r="ORJ13" s="236"/>
      <c r="ORK13" s="236"/>
      <c r="ORL13" s="236"/>
      <c r="ORM13" s="236"/>
      <c r="ORN13" s="236"/>
      <c r="ORO13" s="236"/>
      <c r="ORP13" s="236"/>
      <c r="ORQ13" s="236"/>
      <c r="ORR13" s="236"/>
      <c r="ORS13" s="236"/>
      <c r="ORT13" s="236"/>
      <c r="ORU13" s="236"/>
      <c r="ORV13" s="236"/>
      <c r="ORW13" s="236"/>
      <c r="ORX13" s="236"/>
      <c r="ORY13" s="236"/>
      <c r="ORZ13" s="236"/>
      <c r="OSA13" s="236"/>
      <c r="OSB13" s="236"/>
      <c r="OSC13" s="236"/>
      <c r="OSD13" s="236"/>
      <c r="OSE13" s="236"/>
      <c r="OSF13" s="236"/>
      <c r="OSG13" s="236"/>
      <c r="OSH13" s="236"/>
      <c r="OSI13" s="236"/>
      <c r="OSJ13" s="236"/>
      <c r="OSK13" s="236"/>
      <c r="OSL13" s="236"/>
      <c r="OSM13" s="236"/>
      <c r="OSN13" s="236"/>
      <c r="OSO13" s="236"/>
      <c r="OSP13" s="236"/>
      <c r="OSQ13" s="236"/>
      <c r="OSR13" s="236"/>
      <c r="OSS13" s="236"/>
      <c r="OST13" s="236"/>
      <c r="OSU13" s="236"/>
      <c r="OSV13" s="236"/>
      <c r="OSW13" s="236"/>
      <c r="OSX13" s="236"/>
      <c r="OSY13" s="236"/>
      <c r="OSZ13" s="236"/>
      <c r="OTA13" s="236"/>
      <c r="OTB13" s="236"/>
      <c r="OTC13" s="236"/>
      <c r="OTD13" s="236"/>
      <c r="OTE13" s="236"/>
      <c r="OTF13" s="236"/>
      <c r="OTG13" s="236"/>
      <c r="OTH13" s="236"/>
      <c r="OTI13" s="236"/>
      <c r="OTJ13" s="236"/>
      <c r="OTK13" s="236"/>
      <c r="OTL13" s="236"/>
      <c r="OTM13" s="236"/>
      <c r="OTN13" s="236"/>
      <c r="OTO13" s="236"/>
      <c r="OTP13" s="236"/>
      <c r="OTQ13" s="236"/>
      <c r="OTR13" s="236"/>
      <c r="OTS13" s="236"/>
      <c r="OTT13" s="236"/>
      <c r="OTU13" s="236"/>
      <c r="OTV13" s="236"/>
      <c r="OTW13" s="236"/>
      <c r="OTX13" s="236"/>
      <c r="OTY13" s="236"/>
      <c r="OTZ13" s="236"/>
      <c r="OUA13" s="236"/>
      <c r="OUB13" s="236"/>
      <c r="OUC13" s="236"/>
      <c r="OUD13" s="236"/>
      <c r="OUE13" s="236"/>
      <c r="OUF13" s="236"/>
      <c r="OUG13" s="236"/>
      <c r="OUH13" s="236"/>
      <c r="OUI13" s="236"/>
      <c r="OUJ13" s="236"/>
      <c r="OUK13" s="236"/>
      <c r="OUL13" s="236"/>
      <c r="OUM13" s="236"/>
      <c r="OUN13" s="236"/>
      <c r="OUO13" s="236"/>
      <c r="OUP13" s="236"/>
      <c r="OUQ13" s="236"/>
      <c r="OUR13" s="236"/>
      <c r="OUS13" s="236"/>
      <c r="OUT13" s="236"/>
      <c r="OUU13" s="236"/>
      <c r="OUV13" s="236"/>
      <c r="OUW13" s="236"/>
      <c r="OUX13" s="236"/>
      <c r="OUY13" s="236"/>
      <c r="OUZ13" s="236"/>
      <c r="OVA13" s="236"/>
      <c r="OVB13" s="236"/>
      <c r="OVC13" s="236"/>
      <c r="OVD13" s="236"/>
      <c r="OVE13" s="236"/>
      <c r="OVF13" s="236"/>
      <c r="OVG13" s="236"/>
      <c r="OVH13" s="236"/>
      <c r="OVI13" s="236"/>
      <c r="OVJ13" s="236"/>
      <c r="OVK13" s="236"/>
      <c r="OVL13" s="236"/>
      <c r="OVM13" s="236"/>
      <c r="OVN13" s="236"/>
      <c r="OVO13" s="236"/>
      <c r="OVP13" s="236"/>
      <c r="OVQ13" s="236"/>
      <c r="OVR13" s="236"/>
      <c r="OVS13" s="236"/>
      <c r="OVT13" s="236"/>
      <c r="OVU13" s="236"/>
      <c r="OVV13" s="236"/>
      <c r="OVW13" s="236"/>
      <c r="OVX13" s="236"/>
      <c r="OVY13" s="236"/>
      <c r="OVZ13" s="236"/>
      <c r="OWA13" s="236"/>
      <c r="OWB13" s="236"/>
      <c r="OWC13" s="236"/>
      <c r="OWD13" s="236"/>
      <c r="OWE13" s="236"/>
      <c r="OWF13" s="236"/>
      <c r="OWG13" s="236"/>
      <c r="OWH13" s="236"/>
      <c r="OWI13" s="236"/>
      <c r="OWJ13" s="236"/>
      <c r="OWK13" s="236"/>
      <c r="OWL13" s="236"/>
      <c r="OWM13" s="236"/>
      <c r="OWN13" s="236"/>
      <c r="OWO13" s="236"/>
      <c r="OWP13" s="236"/>
      <c r="OWQ13" s="236"/>
      <c r="OWR13" s="236"/>
      <c r="OWS13" s="236"/>
      <c r="OWT13" s="236"/>
      <c r="OWU13" s="236"/>
      <c r="OWV13" s="236"/>
      <c r="OWW13" s="236"/>
      <c r="OWX13" s="236"/>
      <c r="OWY13" s="236"/>
      <c r="OWZ13" s="236"/>
      <c r="OXA13" s="236"/>
      <c r="OXB13" s="236"/>
      <c r="OXC13" s="236"/>
      <c r="OXD13" s="236"/>
      <c r="OXE13" s="236"/>
      <c r="OXF13" s="236"/>
      <c r="OXG13" s="236"/>
      <c r="OXH13" s="236"/>
      <c r="OXI13" s="236"/>
      <c r="OXJ13" s="236"/>
      <c r="OXK13" s="236"/>
      <c r="OXL13" s="236"/>
      <c r="OXM13" s="236"/>
      <c r="OXN13" s="236"/>
      <c r="OXO13" s="236"/>
      <c r="OXP13" s="236"/>
      <c r="OXQ13" s="236"/>
      <c r="OXR13" s="236"/>
      <c r="OXS13" s="236"/>
      <c r="OXT13" s="236"/>
      <c r="OXU13" s="236"/>
      <c r="OXV13" s="236"/>
      <c r="OXW13" s="236"/>
      <c r="OXX13" s="236"/>
      <c r="OXY13" s="236"/>
      <c r="OXZ13" s="236"/>
      <c r="OYA13" s="236"/>
      <c r="OYB13" s="236"/>
      <c r="OYC13" s="236"/>
      <c r="OYD13" s="236"/>
      <c r="OYE13" s="236"/>
      <c r="OYF13" s="236"/>
      <c r="OYG13" s="236"/>
      <c r="OYH13" s="236"/>
      <c r="OYI13" s="236"/>
      <c r="OYJ13" s="236"/>
      <c r="OYK13" s="236"/>
      <c r="OYL13" s="236"/>
      <c r="OYM13" s="236"/>
      <c r="OYN13" s="236"/>
      <c r="OYO13" s="236"/>
      <c r="OYP13" s="236"/>
      <c r="OYQ13" s="236"/>
      <c r="OYR13" s="236"/>
      <c r="OYS13" s="236"/>
      <c r="OYT13" s="236"/>
      <c r="OYU13" s="236"/>
      <c r="OYV13" s="236"/>
      <c r="OYW13" s="236"/>
      <c r="OYX13" s="236"/>
      <c r="OYY13" s="236"/>
      <c r="OYZ13" s="236"/>
      <c r="OZA13" s="236"/>
      <c r="OZB13" s="236"/>
      <c r="OZC13" s="236"/>
      <c r="OZD13" s="236"/>
      <c r="OZE13" s="236"/>
      <c r="OZF13" s="236"/>
      <c r="OZG13" s="236"/>
      <c r="OZH13" s="236"/>
      <c r="OZI13" s="236"/>
      <c r="OZJ13" s="236"/>
      <c r="OZK13" s="236"/>
      <c r="OZL13" s="236"/>
      <c r="OZM13" s="236"/>
      <c r="OZN13" s="236"/>
      <c r="OZO13" s="236"/>
      <c r="OZP13" s="236"/>
      <c r="OZQ13" s="236"/>
      <c r="OZR13" s="236"/>
      <c r="OZS13" s="236"/>
      <c r="OZT13" s="236"/>
      <c r="OZU13" s="236"/>
      <c r="OZV13" s="236"/>
      <c r="OZW13" s="236"/>
      <c r="OZX13" s="236"/>
      <c r="OZY13" s="236"/>
      <c r="OZZ13" s="236"/>
      <c r="PAA13" s="236"/>
      <c r="PAB13" s="236"/>
      <c r="PAC13" s="236"/>
      <c r="PAD13" s="236"/>
      <c r="PAE13" s="236"/>
      <c r="PAF13" s="236"/>
      <c r="PAG13" s="236"/>
      <c r="PAH13" s="236"/>
      <c r="PAI13" s="236"/>
      <c r="PAJ13" s="236"/>
      <c r="PAK13" s="236"/>
      <c r="PAL13" s="236"/>
      <c r="PAM13" s="236"/>
      <c r="PAN13" s="236"/>
      <c r="PAO13" s="236"/>
      <c r="PAP13" s="236"/>
      <c r="PAQ13" s="236"/>
      <c r="PAR13" s="236"/>
      <c r="PAS13" s="236"/>
      <c r="PAT13" s="236"/>
      <c r="PAU13" s="236"/>
      <c r="PAV13" s="236"/>
      <c r="PAW13" s="236"/>
      <c r="PAX13" s="236"/>
      <c r="PAY13" s="236"/>
      <c r="PAZ13" s="236"/>
      <c r="PBA13" s="236"/>
      <c r="PBB13" s="236"/>
      <c r="PBC13" s="236"/>
      <c r="PBD13" s="236"/>
      <c r="PBE13" s="236"/>
      <c r="PBF13" s="236"/>
      <c r="PBG13" s="236"/>
      <c r="PBH13" s="236"/>
      <c r="PBI13" s="236"/>
      <c r="PBJ13" s="236"/>
      <c r="PBK13" s="236"/>
      <c r="PBL13" s="236"/>
      <c r="PBM13" s="236"/>
      <c r="PBN13" s="236"/>
      <c r="PBO13" s="236"/>
      <c r="PBP13" s="236"/>
      <c r="PBQ13" s="236"/>
      <c r="PBR13" s="236"/>
      <c r="PBS13" s="236"/>
      <c r="PBT13" s="236"/>
      <c r="PBU13" s="236"/>
      <c r="PBV13" s="236"/>
      <c r="PBW13" s="236"/>
      <c r="PBX13" s="236"/>
      <c r="PBY13" s="236"/>
      <c r="PBZ13" s="236"/>
      <c r="PCA13" s="236"/>
      <c r="PCB13" s="236"/>
      <c r="PCC13" s="236"/>
      <c r="PCD13" s="236"/>
      <c r="PCE13" s="236"/>
      <c r="PCF13" s="236"/>
      <c r="PCG13" s="236"/>
      <c r="PCH13" s="236"/>
      <c r="PCI13" s="236"/>
      <c r="PCJ13" s="236"/>
      <c r="PCK13" s="236"/>
      <c r="PCL13" s="236"/>
      <c r="PCM13" s="236"/>
      <c r="PCN13" s="236"/>
      <c r="PCO13" s="236"/>
      <c r="PCP13" s="236"/>
      <c r="PCQ13" s="236"/>
      <c r="PCR13" s="236"/>
      <c r="PCS13" s="236"/>
      <c r="PCT13" s="236"/>
      <c r="PCU13" s="236"/>
      <c r="PCV13" s="236"/>
      <c r="PCW13" s="236"/>
      <c r="PCX13" s="236"/>
      <c r="PCY13" s="236"/>
      <c r="PCZ13" s="236"/>
      <c r="PDA13" s="236"/>
      <c r="PDB13" s="236"/>
      <c r="PDC13" s="236"/>
      <c r="PDD13" s="236"/>
      <c r="PDE13" s="236"/>
      <c r="PDF13" s="236"/>
      <c r="PDG13" s="236"/>
      <c r="PDH13" s="236"/>
      <c r="PDI13" s="236"/>
      <c r="PDJ13" s="236"/>
      <c r="PDK13" s="236"/>
      <c r="PDL13" s="236"/>
      <c r="PDM13" s="236"/>
      <c r="PDN13" s="236"/>
      <c r="PDO13" s="236"/>
      <c r="PDP13" s="236"/>
      <c r="PDQ13" s="236"/>
      <c r="PDR13" s="236"/>
      <c r="PDS13" s="236"/>
      <c r="PDT13" s="236"/>
      <c r="PDU13" s="236"/>
      <c r="PDV13" s="236"/>
      <c r="PDW13" s="236"/>
      <c r="PDX13" s="236"/>
      <c r="PDY13" s="236"/>
      <c r="PDZ13" s="236"/>
      <c r="PEA13" s="236"/>
      <c r="PEB13" s="236"/>
      <c r="PEC13" s="236"/>
      <c r="PED13" s="236"/>
      <c r="PEE13" s="236"/>
      <c r="PEF13" s="236"/>
      <c r="PEG13" s="236"/>
      <c r="PEH13" s="236"/>
      <c r="PEI13" s="236"/>
      <c r="PEJ13" s="236"/>
      <c r="PEK13" s="236"/>
      <c r="PEL13" s="236"/>
      <c r="PEM13" s="236"/>
      <c r="PEN13" s="236"/>
      <c r="PEO13" s="236"/>
      <c r="PEP13" s="236"/>
      <c r="PEQ13" s="236"/>
      <c r="PER13" s="236"/>
      <c r="PES13" s="236"/>
      <c r="PET13" s="236"/>
      <c r="PEU13" s="236"/>
      <c r="PEV13" s="236"/>
      <c r="PEW13" s="236"/>
      <c r="PEX13" s="236"/>
      <c r="PEY13" s="236"/>
      <c r="PEZ13" s="236"/>
      <c r="PFA13" s="236"/>
      <c r="PFB13" s="236"/>
      <c r="PFC13" s="236"/>
      <c r="PFD13" s="236"/>
      <c r="PFE13" s="236"/>
      <c r="PFF13" s="236"/>
      <c r="PFG13" s="236"/>
      <c r="PFH13" s="236"/>
      <c r="PFI13" s="236"/>
      <c r="PFJ13" s="236"/>
      <c r="PFK13" s="236"/>
      <c r="PFL13" s="236"/>
      <c r="PFM13" s="236"/>
      <c r="PFN13" s="236"/>
      <c r="PFO13" s="236"/>
      <c r="PFP13" s="236"/>
      <c r="PFQ13" s="236"/>
      <c r="PFR13" s="236"/>
      <c r="PFS13" s="236"/>
      <c r="PFT13" s="236"/>
      <c r="PFU13" s="236"/>
      <c r="PFV13" s="236"/>
      <c r="PFW13" s="236"/>
      <c r="PFX13" s="236"/>
      <c r="PFY13" s="236"/>
      <c r="PFZ13" s="236"/>
      <c r="PGA13" s="236"/>
      <c r="PGB13" s="236"/>
      <c r="PGC13" s="236"/>
      <c r="PGD13" s="236"/>
      <c r="PGE13" s="236"/>
      <c r="PGF13" s="236"/>
      <c r="PGG13" s="236"/>
      <c r="PGH13" s="236"/>
      <c r="PGI13" s="236"/>
      <c r="PGJ13" s="236"/>
      <c r="PGK13" s="236"/>
      <c r="PGL13" s="236"/>
      <c r="PGM13" s="236"/>
      <c r="PGN13" s="236"/>
      <c r="PGO13" s="236"/>
      <c r="PGP13" s="236"/>
      <c r="PGQ13" s="236"/>
      <c r="PGR13" s="236"/>
      <c r="PGS13" s="236"/>
      <c r="PGT13" s="236"/>
      <c r="PGU13" s="236"/>
      <c r="PGV13" s="236"/>
      <c r="PGW13" s="236"/>
      <c r="PGX13" s="236"/>
      <c r="PGY13" s="236"/>
      <c r="PGZ13" s="236"/>
      <c r="PHA13" s="236"/>
      <c r="PHB13" s="236"/>
      <c r="PHC13" s="236"/>
      <c r="PHD13" s="236"/>
      <c r="PHE13" s="236"/>
      <c r="PHF13" s="236"/>
      <c r="PHG13" s="236"/>
      <c r="PHH13" s="236"/>
      <c r="PHI13" s="236"/>
      <c r="PHJ13" s="236"/>
      <c r="PHK13" s="236"/>
      <c r="PHL13" s="236"/>
      <c r="PHM13" s="236"/>
      <c r="PHN13" s="236"/>
      <c r="PHO13" s="236"/>
      <c r="PHP13" s="236"/>
      <c r="PHQ13" s="236"/>
      <c r="PHR13" s="236"/>
      <c r="PHS13" s="236"/>
      <c r="PHT13" s="236"/>
      <c r="PHU13" s="236"/>
      <c r="PHV13" s="236"/>
      <c r="PHW13" s="236"/>
      <c r="PHX13" s="236"/>
      <c r="PHY13" s="236"/>
      <c r="PHZ13" s="236"/>
      <c r="PIA13" s="236"/>
      <c r="PIB13" s="236"/>
      <c r="PIC13" s="236"/>
      <c r="PID13" s="236"/>
      <c r="PIE13" s="236"/>
      <c r="PIF13" s="236"/>
      <c r="PIG13" s="236"/>
      <c r="PIH13" s="236"/>
      <c r="PII13" s="236"/>
      <c r="PIJ13" s="236"/>
      <c r="PIK13" s="236"/>
      <c r="PIL13" s="236"/>
      <c r="PIM13" s="236"/>
      <c r="PIN13" s="236"/>
      <c r="PIO13" s="236"/>
      <c r="PIP13" s="236"/>
      <c r="PIQ13" s="236"/>
      <c r="PIR13" s="236"/>
      <c r="PIS13" s="236"/>
      <c r="PIT13" s="236"/>
      <c r="PIU13" s="236"/>
      <c r="PIV13" s="236"/>
      <c r="PIW13" s="236"/>
      <c r="PIX13" s="236"/>
      <c r="PIY13" s="236"/>
      <c r="PIZ13" s="236"/>
      <c r="PJA13" s="236"/>
      <c r="PJB13" s="236"/>
      <c r="PJC13" s="236"/>
      <c r="PJD13" s="236"/>
      <c r="PJE13" s="236"/>
      <c r="PJF13" s="236"/>
      <c r="PJG13" s="236"/>
      <c r="PJH13" s="236"/>
      <c r="PJI13" s="236"/>
      <c r="PJJ13" s="236"/>
      <c r="PJK13" s="236"/>
      <c r="PJL13" s="236"/>
      <c r="PJM13" s="236"/>
      <c r="PJN13" s="236"/>
      <c r="PJO13" s="236"/>
      <c r="PJP13" s="236"/>
      <c r="PJQ13" s="236"/>
      <c r="PJR13" s="236"/>
      <c r="PJS13" s="236"/>
      <c r="PJT13" s="236"/>
      <c r="PJU13" s="236"/>
      <c r="PJV13" s="236"/>
      <c r="PJW13" s="236"/>
      <c r="PJX13" s="236"/>
      <c r="PJY13" s="236"/>
      <c r="PJZ13" s="236"/>
      <c r="PKA13" s="236"/>
      <c r="PKB13" s="236"/>
      <c r="PKC13" s="236"/>
      <c r="PKD13" s="236"/>
      <c r="PKE13" s="236"/>
      <c r="PKF13" s="236"/>
      <c r="PKG13" s="236"/>
      <c r="PKH13" s="236"/>
      <c r="PKI13" s="236"/>
      <c r="PKJ13" s="236"/>
      <c r="PKK13" s="236"/>
      <c r="PKL13" s="236"/>
      <c r="PKM13" s="236"/>
      <c r="PKN13" s="236"/>
      <c r="PKO13" s="236"/>
      <c r="PKP13" s="236"/>
      <c r="PKQ13" s="236"/>
      <c r="PKR13" s="236"/>
      <c r="PKS13" s="236"/>
      <c r="PKT13" s="236"/>
      <c r="PKU13" s="236"/>
      <c r="PKV13" s="236"/>
      <c r="PKW13" s="236"/>
      <c r="PKX13" s="236"/>
      <c r="PKY13" s="236"/>
      <c r="PKZ13" s="236"/>
      <c r="PLA13" s="236"/>
      <c r="PLB13" s="236"/>
      <c r="PLC13" s="236"/>
      <c r="PLD13" s="236"/>
      <c r="PLE13" s="236"/>
      <c r="PLF13" s="236"/>
      <c r="PLG13" s="236"/>
      <c r="PLH13" s="236"/>
      <c r="PLI13" s="236"/>
      <c r="PLJ13" s="236"/>
      <c r="PLK13" s="236"/>
      <c r="PLL13" s="236"/>
      <c r="PLM13" s="236"/>
      <c r="PLN13" s="236"/>
      <c r="PLO13" s="236"/>
      <c r="PLP13" s="236"/>
      <c r="PLQ13" s="236"/>
      <c r="PLR13" s="236"/>
      <c r="PLS13" s="236"/>
      <c r="PLT13" s="236"/>
      <c r="PLU13" s="236"/>
      <c r="PLV13" s="236"/>
      <c r="PLW13" s="236"/>
      <c r="PLX13" s="236"/>
      <c r="PLY13" s="236"/>
      <c r="PLZ13" s="236"/>
      <c r="PMA13" s="236"/>
      <c r="PMB13" s="236"/>
      <c r="PMC13" s="236"/>
      <c r="PMD13" s="236"/>
      <c r="PME13" s="236"/>
      <c r="PMF13" s="236"/>
      <c r="PMG13" s="236"/>
      <c r="PMH13" s="236"/>
      <c r="PMI13" s="236"/>
      <c r="PMJ13" s="236"/>
      <c r="PMK13" s="236"/>
      <c r="PML13" s="236"/>
      <c r="PMM13" s="236"/>
      <c r="PMN13" s="236"/>
      <c r="PMO13" s="236"/>
      <c r="PMP13" s="236"/>
      <c r="PMQ13" s="236"/>
      <c r="PMR13" s="236"/>
      <c r="PMS13" s="236"/>
      <c r="PMT13" s="236"/>
      <c r="PMU13" s="236"/>
      <c r="PMV13" s="236"/>
      <c r="PMW13" s="236"/>
      <c r="PMX13" s="236"/>
      <c r="PMY13" s="236"/>
      <c r="PMZ13" s="236"/>
      <c r="PNA13" s="236"/>
      <c r="PNB13" s="236"/>
      <c r="PNC13" s="236"/>
      <c r="PND13" s="236"/>
      <c r="PNE13" s="236"/>
      <c r="PNF13" s="236"/>
      <c r="PNG13" s="236"/>
      <c r="PNH13" s="236"/>
      <c r="PNI13" s="236"/>
      <c r="PNJ13" s="236"/>
      <c r="PNK13" s="236"/>
      <c r="PNL13" s="236"/>
      <c r="PNM13" s="236"/>
      <c r="PNN13" s="236"/>
      <c r="PNO13" s="236"/>
      <c r="PNP13" s="236"/>
      <c r="PNQ13" s="236"/>
      <c r="PNR13" s="236"/>
      <c r="PNS13" s="236"/>
      <c r="PNT13" s="236"/>
      <c r="PNU13" s="236"/>
      <c r="PNV13" s="236"/>
      <c r="PNW13" s="236"/>
      <c r="PNX13" s="236"/>
      <c r="PNY13" s="236"/>
      <c r="PNZ13" s="236"/>
      <c r="POA13" s="236"/>
      <c r="POB13" s="236"/>
      <c r="POC13" s="236"/>
      <c r="POD13" s="236"/>
      <c r="POE13" s="236"/>
      <c r="POF13" s="236"/>
      <c r="POG13" s="236"/>
      <c r="POH13" s="236"/>
      <c r="POI13" s="236"/>
      <c r="POJ13" s="236"/>
      <c r="POK13" s="236"/>
      <c r="POL13" s="236"/>
      <c r="POM13" s="236"/>
      <c r="PON13" s="236"/>
      <c r="POO13" s="236"/>
      <c r="POP13" s="236"/>
      <c r="POQ13" s="236"/>
      <c r="POR13" s="236"/>
      <c r="POS13" s="236"/>
      <c r="POT13" s="236"/>
      <c r="POU13" s="236"/>
      <c r="POV13" s="236"/>
      <c r="POW13" s="236"/>
      <c r="POX13" s="236"/>
      <c r="POY13" s="236"/>
      <c r="POZ13" s="236"/>
      <c r="PPA13" s="236"/>
      <c r="PPB13" s="236"/>
      <c r="PPC13" s="236"/>
      <c r="PPD13" s="236"/>
      <c r="PPE13" s="236"/>
      <c r="PPF13" s="236"/>
      <c r="PPG13" s="236"/>
      <c r="PPH13" s="236"/>
      <c r="PPI13" s="236"/>
      <c r="PPJ13" s="236"/>
      <c r="PPK13" s="236"/>
      <c r="PPL13" s="236"/>
      <c r="PPM13" s="236"/>
      <c r="PPN13" s="236"/>
      <c r="PPO13" s="236"/>
      <c r="PPP13" s="236"/>
      <c r="PPQ13" s="236"/>
      <c r="PPR13" s="236"/>
      <c r="PPS13" s="236"/>
      <c r="PPT13" s="236"/>
      <c r="PPU13" s="236"/>
      <c r="PPV13" s="236"/>
      <c r="PPW13" s="236"/>
      <c r="PPX13" s="236"/>
      <c r="PPY13" s="236"/>
      <c r="PPZ13" s="236"/>
      <c r="PQA13" s="236"/>
      <c r="PQB13" s="236"/>
      <c r="PQC13" s="236"/>
      <c r="PQD13" s="236"/>
      <c r="PQE13" s="236"/>
      <c r="PQF13" s="236"/>
      <c r="PQG13" s="236"/>
      <c r="PQH13" s="236"/>
      <c r="PQI13" s="236"/>
      <c r="PQJ13" s="236"/>
      <c r="PQK13" s="236"/>
      <c r="PQL13" s="236"/>
      <c r="PQM13" s="236"/>
      <c r="PQN13" s="236"/>
      <c r="PQO13" s="236"/>
      <c r="PQP13" s="236"/>
      <c r="PQQ13" s="236"/>
      <c r="PQR13" s="236"/>
      <c r="PQS13" s="236"/>
      <c r="PQT13" s="236"/>
      <c r="PQU13" s="236"/>
      <c r="PQV13" s="236"/>
      <c r="PQW13" s="236"/>
      <c r="PQX13" s="236"/>
      <c r="PQY13" s="236"/>
      <c r="PQZ13" s="236"/>
      <c r="PRA13" s="236"/>
      <c r="PRB13" s="236"/>
      <c r="PRC13" s="236"/>
      <c r="PRD13" s="236"/>
      <c r="PRE13" s="236"/>
      <c r="PRF13" s="236"/>
      <c r="PRG13" s="236"/>
      <c r="PRH13" s="236"/>
      <c r="PRI13" s="236"/>
      <c r="PRJ13" s="236"/>
      <c r="PRK13" s="236"/>
      <c r="PRL13" s="236"/>
      <c r="PRM13" s="236"/>
      <c r="PRN13" s="236"/>
      <c r="PRO13" s="236"/>
      <c r="PRP13" s="236"/>
      <c r="PRQ13" s="236"/>
      <c r="PRR13" s="236"/>
      <c r="PRS13" s="236"/>
      <c r="PRT13" s="236"/>
      <c r="PRU13" s="236"/>
      <c r="PRV13" s="236"/>
      <c r="PRW13" s="236"/>
      <c r="PRX13" s="236"/>
      <c r="PRY13" s="236"/>
      <c r="PRZ13" s="236"/>
      <c r="PSA13" s="236"/>
      <c r="PSB13" s="236"/>
      <c r="PSC13" s="236"/>
      <c r="PSD13" s="236"/>
      <c r="PSE13" s="236"/>
      <c r="PSF13" s="236"/>
      <c r="PSG13" s="236"/>
      <c r="PSH13" s="236"/>
      <c r="PSI13" s="236"/>
      <c r="PSJ13" s="236"/>
      <c r="PSK13" s="236"/>
      <c r="PSL13" s="236"/>
      <c r="PSM13" s="236"/>
      <c r="PSN13" s="236"/>
      <c r="PSO13" s="236"/>
      <c r="PSP13" s="236"/>
      <c r="PSQ13" s="236"/>
      <c r="PSR13" s="236"/>
      <c r="PSS13" s="236"/>
      <c r="PST13" s="236"/>
      <c r="PSU13" s="236"/>
      <c r="PSV13" s="236"/>
      <c r="PSW13" s="236"/>
      <c r="PSX13" s="236"/>
      <c r="PSY13" s="236"/>
      <c r="PSZ13" s="236"/>
      <c r="PTA13" s="236"/>
      <c r="PTB13" s="236"/>
      <c r="PTC13" s="236"/>
      <c r="PTD13" s="236"/>
      <c r="PTE13" s="236"/>
      <c r="PTF13" s="236"/>
      <c r="PTG13" s="236"/>
      <c r="PTH13" s="236"/>
      <c r="PTI13" s="236"/>
      <c r="PTJ13" s="236"/>
      <c r="PTK13" s="236"/>
      <c r="PTL13" s="236"/>
      <c r="PTM13" s="236"/>
      <c r="PTN13" s="236"/>
      <c r="PTO13" s="236"/>
      <c r="PTP13" s="236"/>
      <c r="PTQ13" s="236"/>
      <c r="PTR13" s="236"/>
      <c r="PTS13" s="236"/>
      <c r="PTT13" s="236"/>
      <c r="PTU13" s="236"/>
      <c r="PTV13" s="236"/>
      <c r="PTW13" s="236"/>
      <c r="PTX13" s="236"/>
      <c r="PTY13" s="236"/>
      <c r="PTZ13" s="236"/>
      <c r="PUA13" s="236"/>
      <c r="PUB13" s="236"/>
      <c r="PUC13" s="236"/>
      <c r="PUD13" s="236"/>
      <c r="PUE13" s="236"/>
      <c r="PUF13" s="236"/>
      <c r="PUG13" s="236"/>
      <c r="PUH13" s="236"/>
      <c r="PUI13" s="236"/>
      <c r="PUJ13" s="236"/>
      <c r="PUK13" s="236"/>
      <c r="PUL13" s="236"/>
      <c r="PUM13" s="236"/>
      <c r="PUN13" s="236"/>
      <c r="PUO13" s="236"/>
      <c r="PUP13" s="236"/>
      <c r="PUQ13" s="236"/>
      <c r="PUR13" s="236"/>
      <c r="PUS13" s="236"/>
      <c r="PUT13" s="236"/>
      <c r="PUU13" s="236"/>
      <c r="PUV13" s="236"/>
      <c r="PUW13" s="236"/>
      <c r="PUX13" s="236"/>
      <c r="PUY13" s="236"/>
      <c r="PUZ13" s="236"/>
      <c r="PVA13" s="236"/>
      <c r="PVB13" s="236"/>
      <c r="PVC13" s="236"/>
      <c r="PVD13" s="236"/>
      <c r="PVE13" s="236"/>
      <c r="PVF13" s="236"/>
      <c r="PVG13" s="236"/>
      <c r="PVH13" s="236"/>
      <c r="PVI13" s="236"/>
      <c r="PVJ13" s="236"/>
      <c r="PVK13" s="236"/>
      <c r="PVL13" s="236"/>
      <c r="PVM13" s="236"/>
      <c r="PVN13" s="236"/>
      <c r="PVO13" s="236"/>
      <c r="PVP13" s="236"/>
      <c r="PVQ13" s="236"/>
      <c r="PVR13" s="236"/>
      <c r="PVS13" s="236"/>
      <c r="PVT13" s="236"/>
      <c r="PVU13" s="236"/>
      <c r="PVV13" s="236"/>
      <c r="PVW13" s="236"/>
      <c r="PVX13" s="236"/>
      <c r="PVY13" s="236"/>
      <c r="PVZ13" s="236"/>
      <c r="PWA13" s="236"/>
      <c r="PWB13" s="236"/>
      <c r="PWC13" s="236"/>
      <c r="PWD13" s="236"/>
      <c r="PWE13" s="236"/>
      <c r="PWF13" s="236"/>
      <c r="PWG13" s="236"/>
      <c r="PWH13" s="236"/>
      <c r="PWI13" s="236"/>
      <c r="PWJ13" s="236"/>
      <c r="PWK13" s="236"/>
      <c r="PWL13" s="236"/>
      <c r="PWM13" s="236"/>
      <c r="PWN13" s="236"/>
      <c r="PWO13" s="236"/>
      <c r="PWP13" s="236"/>
      <c r="PWQ13" s="236"/>
      <c r="PWR13" s="236"/>
      <c r="PWS13" s="236"/>
      <c r="PWT13" s="236"/>
      <c r="PWU13" s="236"/>
      <c r="PWV13" s="236"/>
      <c r="PWW13" s="236"/>
      <c r="PWX13" s="236"/>
      <c r="PWY13" s="236"/>
      <c r="PWZ13" s="236"/>
      <c r="PXA13" s="236"/>
      <c r="PXB13" s="236"/>
      <c r="PXC13" s="236"/>
      <c r="PXD13" s="236"/>
      <c r="PXE13" s="236"/>
      <c r="PXF13" s="236"/>
      <c r="PXG13" s="236"/>
      <c r="PXH13" s="236"/>
      <c r="PXI13" s="236"/>
      <c r="PXJ13" s="236"/>
      <c r="PXK13" s="236"/>
      <c r="PXL13" s="236"/>
      <c r="PXM13" s="236"/>
      <c r="PXN13" s="236"/>
      <c r="PXO13" s="236"/>
      <c r="PXP13" s="236"/>
      <c r="PXQ13" s="236"/>
      <c r="PXR13" s="236"/>
      <c r="PXS13" s="236"/>
      <c r="PXT13" s="236"/>
      <c r="PXU13" s="236"/>
      <c r="PXV13" s="236"/>
      <c r="PXW13" s="236"/>
      <c r="PXX13" s="236"/>
      <c r="PXY13" s="236"/>
      <c r="PXZ13" s="236"/>
      <c r="PYA13" s="236"/>
      <c r="PYB13" s="236"/>
      <c r="PYC13" s="236"/>
      <c r="PYD13" s="236"/>
      <c r="PYE13" s="236"/>
      <c r="PYF13" s="236"/>
      <c r="PYG13" s="236"/>
      <c r="PYH13" s="236"/>
      <c r="PYI13" s="236"/>
      <c r="PYJ13" s="236"/>
      <c r="PYK13" s="236"/>
      <c r="PYL13" s="236"/>
      <c r="PYM13" s="236"/>
      <c r="PYN13" s="236"/>
      <c r="PYO13" s="236"/>
      <c r="PYP13" s="236"/>
      <c r="PYQ13" s="236"/>
      <c r="PYR13" s="236"/>
      <c r="PYS13" s="236"/>
      <c r="PYT13" s="236"/>
      <c r="PYU13" s="236"/>
      <c r="PYV13" s="236"/>
      <c r="PYW13" s="236"/>
      <c r="PYX13" s="236"/>
      <c r="PYY13" s="236"/>
      <c r="PYZ13" s="236"/>
      <c r="PZA13" s="236"/>
      <c r="PZB13" s="236"/>
      <c r="PZC13" s="236"/>
      <c r="PZD13" s="236"/>
      <c r="PZE13" s="236"/>
      <c r="PZF13" s="236"/>
      <c r="PZG13" s="236"/>
      <c r="PZH13" s="236"/>
      <c r="PZI13" s="236"/>
      <c r="PZJ13" s="236"/>
      <c r="PZK13" s="236"/>
      <c r="PZL13" s="236"/>
      <c r="PZM13" s="236"/>
      <c r="PZN13" s="236"/>
      <c r="PZO13" s="236"/>
      <c r="PZP13" s="236"/>
      <c r="PZQ13" s="236"/>
      <c r="PZR13" s="236"/>
      <c r="PZS13" s="236"/>
      <c r="PZT13" s="236"/>
      <c r="PZU13" s="236"/>
      <c r="PZV13" s="236"/>
      <c r="PZW13" s="236"/>
      <c r="PZX13" s="236"/>
      <c r="PZY13" s="236"/>
      <c r="PZZ13" s="236"/>
      <c r="QAA13" s="236"/>
      <c r="QAB13" s="236"/>
      <c r="QAC13" s="236"/>
      <c r="QAD13" s="236"/>
      <c r="QAE13" s="236"/>
      <c r="QAF13" s="236"/>
      <c r="QAG13" s="236"/>
      <c r="QAH13" s="236"/>
      <c r="QAI13" s="236"/>
      <c r="QAJ13" s="236"/>
      <c r="QAK13" s="236"/>
      <c r="QAL13" s="236"/>
      <c r="QAM13" s="236"/>
      <c r="QAN13" s="236"/>
      <c r="QAO13" s="236"/>
      <c r="QAP13" s="236"/>
      <c r="QAQ13" s="236"/>
      <c r="QAR13" s="236"/>
      <c r="QAS13" s="236"/>
      <c r="QAT13" s="236"/>
      <c r="QAU13" s="236"/>
      <c r="QAV13" s="236"/>
      <c r="QAW13" s="236"/>
      <c r="QAX13" s="236"/>
      <c r="QAY13" s="236"/>
      <c r="QAZ13" s="236"/>
      <c r="QBA13" s="236"/>
      <c r="QBB13" s="236"/>
      <c r="QBC13" s="236"/>
      <c r="QBD13" s="236"/>
      <c r="QBE13" s="236"/>
      <c r="QBF13" s="236"/>
      <c r="QBG13" s="236"/>
      <c r="QBH13" s="236"/>
      <c r="QBI13" s="236"/>
      <c r="QBJ13" s="236"/>
      <c r="QBK13" s="236"/>
      <c r="QBL13" s="236"/>
      <c r="QBM13" s="236"/>
      <c r="QBN13" s="236"/>
      <c r="QBO13" s="236"/>
      <c r="QBP13" s="236"/>
      <c r="QBQ13" s="236"/>
      <c r="QBR13" s="236"/>
      <c r="QBS13" s="236"/>
      <c r="QBT13" s="236"/>
      <c r="QBU13" s="236"/>
      <c r="QBV13" s="236"/>
      <c r="QBW13" s="236"/>
      <c r="QBX13" s="236"/>
      <c r="QBY13" s="236"/>
      <c r="QBZ13" s="236"/>
      <c r="QCA13" s="236"/>
      <c r="QCB13" s="236"/>
      <c r="QCC13" s="236"/>
      <c r="QCD13" s="236"/>
      <c r="QCE13" s="236"/>
      <c r="QCF13" s="236"/>
      <c r="QCG13" s="236"/>
      <c r="QCH13" s="236"/>
      <c r="QCI13" s="236"/>
      <c r="QCJ13" s="236"/>
      <c r="QCK13" s="236"/>
      <c r="QCL13" s="236"/>
      <c r="QCM13" s="236"/>
      <c r="QCN13" s="236"/>
      <c r="QCO13" s="236"/>
      <c r="QCP13" s="236"/>
      <c r="QCQ13" s="236"/>
      <c r="QCR13" s="236"/>
      <c r="QCS13" s="236"/>
      <c r="QCT13" s="236"/>
      <c r="QCU13" s="236"/>
      <c r="QCV13" s="236"/>
      <c r="QCW13" s="236"/>
      <c r="QCX13" s="236"/>
      <c r="QCY13" s="236"/>
      <c r="QCZ13" s="236"/>
      <c r="QDA13" s="236"/>
      <c r="QDB13" s="236"/>
      <c r="QDC13" s="236"/>
      <c r="QDD13" s="236"/>
      <c r="QDE13" s="236"/>
      <c r="QDF13" s="236"/>
      <c r="QDG13" s="236"/>
      <c r="QDH13" s="236"/>
      <c r="QDI13" s="236"/>
      <c r="QDJ13" s="236"/>
      <c r="QDK13" s="236"/>
      <c r="QDL13" s="236"/>
      <c r="QDM13" s="236"/>
      <c r="QDN13" s="236"/>
      <c r="QDO13" s="236"/>
      <c r="QDP13" s="236"/>
      <c r="QDQ13" s="236"/>
      <c r="QDR13" s="236"/>
      <c r="QDS13" s="236"/>
      <c r="QDT13" s="236"/>
      <c r="QDU13" s="236"/>
      <c r="QDV13" s="236"/>
      <c r="QDW13" s="236"/>
      <c r="QDX13" s="236"/>
      <c r="QDY13" s="236"/>
      <c r="QDZ13" s="236"/>
      <c r="QEA13" s="236"/>
      <c r="QEB13" s="236"/>
      <c r="QEC13" s="236"/>
      <c r="QED13" s="236"/>
      <c r="QEE13" s="236"/>
      <c r="QEF13" s="236"/>
      <c r="QEG13" s="236"/>
      <c r="QEH13" s="236"/>
      <c r="QEI13" s="236"/>
      <c r="QEJ13" s="236"/>
      <c r="QEK13" s="236"/>
      <c r="QEL13" s="236"/>
      <c r="QEM13" s="236"/>
      <c r="QEN13" s="236"/>
      <c r="QEO13" s="236"/>
      <c r="QEP13" s="236"/>
      <c r="QEQ13" s="236"/>
      <c r="QER13" s="236"/>
      <c r="QES13" s="236"/>
      <c r="QET13" s="236"/>
      <c r="QEU13" s="236"/>
      <c r="QEV13" s="236"/>
      <c r="QEW13" s="236"/>
      <c r="QEX13" s="236"/>
      <c r="QEY13" s="236"/>
      <c r="QEZ13" s="236"/>
      <c r="QFA13" s="236"/>
      <c r="QFB13" s="236"/>
      <c r="QFC13" s="236"/>
      <c r="QFD13" s="236"/>
      <c r="QFE13" s="236"/>
      <c r="QFF13" s="236"/>
      <c r="QFG13" s="236"/>
      <c r="QFH13" s="236"/>
      <c r="QFI13" s="236"/>
      <c r="QFJ13" s="236"/>
      <c r="QFK13" s="236"/>
      <c r="QFL13" s="236"/>
      <c r="QFM13" s="236"/>
      <c r="QFN13" s="236"/>
      <c r="QFO13" s="236"/>
      <c r="QFP13" s="236"/>
      <c r="QFQ13" s="236"/>
      <c r="QFR13" s="236"/>
      <c r="QFS13" s="236"/>
      <c r="QFT13" s="236"/>
      <c r="QFU13" s="236"/>
      <c r="QFV13" s="236"/>
      <c r="QFW13" s="236"/>
      <c r="QFX13" s="236"/>
      <c r="QFY13" s="236"/>
      <c r="QFZ13" s="236"/>
      <c r="QGA13" s="236"/>
      <c r="QGB13" s="236"/>
      <c r="QGC13" s="236"/>
      <c r="QGD13" s="236"/>
      <c r="QGE13" s="236"/>
      <c r="QGF13" s="236"/>
      <c r="QGG13" s="236"/>
      <c r="QGH13" s="236"/>
      <c r="QGI13" s="236"/>
      <c r="QGJ13" s="236"/>
      <c r="QGK13" s="236"/>
      <c r="QGL13" s="236"/>
      <c r="QGM13" s="236"/>
      <c r="QGN13" s="236"/>
      <c r="QGO13" s="236"/>
      <c r="QGP13" s="236"/>
      <c r="QGQ13" s="236"/>
      <c r="QGR13" s="236"/>
      <c r="QGS13" s="236"/>
      <c r="QGT13" s="236"/>
      <c r="QGU13" s="236"/>
      <c r="QGV13" s="236"/>
      <c r="QGW13" s="236"/>
      <c r="QGX13" s="236"/>
      <c r="QGY13" s="236"/>
      <c r="QGZ13" s="236"/>
      <c r="QHA13" s="236"/>
      <c r="QHB13" s="236"/>
      <c r="QHC13" s="236"/>
      <c r="QHD13" s="236"/>
      <c r="QHE13" s="236"/>
      <c r="QHF13" s="236"/>
      <c r="QHG13" s="236"/>
      <c r="QHH13" s="236"/>
      <c r="QHI13" s="236"/>
      <c r="QHJ13" s="236"/>
      <c r="QHK13" s="236"/>
      <c r="QHL13" s="236"/>
      <c r="QHM13" s="236"/>
      <c r="QHN13" s="236"/>
      <c r="QHO13" s="236"/>
      <c r="QHP13" s="236"/>
      <c r="QHQ13" s="236"/>
      <c r="QHR13" s="236"/>
      <c r="QHS13" s="236"/>
      <c r="QHT13" s="236"/>
      <c r="QHU13" s="236"/>
      <c r="QHV13" s="236"/>
      <c r="QHW13" s="236"/>
      <c r="QHX13" s="236"/>
      <c r="QHY13" s="236"/>
      <c r="QHZ13" s="236"/>
      <c r="QIA13" s="236"/>
      <c r="QIB13" s="236"/>
      <c r="QIC13" s="236"/>
      <c r="QID13" s="236"/>
      <c r="QIE13" s="236"/>
      <c r="QIF13" s="236"/>
      <c r="QIG13" s="236"/>
      <c r="QIH13" s="236"/>
      <c r="QII13" s="236"/>
      <c r="QIJ13" s="236"/>
      <c r="QIK13" s="236"/>
      <c r="QIL13" s="236"/>
      <c r="QIM13" s="236"/>
      <c r="QIN13" s="236"/>
      <c r="QIO13" s="236"/>
      <c r="QIP13" s="236"/>
      <c r="QIQ13" s="236"/>
      <c r="QIR13" s="236"/>
      <c r="QIS13" s="236"/>
      <c r="QIT13" s="236"/>
      <c r="QIU13" s="236"/>
      <c r="QIV13" s="236"/>
      <c r="QIW13" s="236"/>
      <c r="QIX13" s="236"/>
      <c r="QIY13" s="236"/>
      <c r="QIZ13" s="236"/>
      <c r="QJA13" s="236"/>
      <c r="QJB13" s="236"/>
      <c r="QJC13" s="236"/>
      <c r="QJD13" s="236"/>
      <c r="QJE13" s="236"/>
      <c r="QJF13" s="236"/>
      <c r="QJG13" s="236"/>
      <c r="QJH13" s="236"/>
      <c r="QJI13" s="236"/>
      <c r="QJJ13" s="236"/>
      <c r="QJK13" s="236"/>
      <c r="QJL13" s="236"/>
      <c r="QJM13" s="236"/>
      <c r="QJN13" s="236"/>
      <c r="QJO13" s="236"/>
      <c r="QJP13" s="236"/>
      <c r="QJQ13" s="236"/>
      <c r="QJR13" s="236"/>
      <c r="QJS13" s="236"/>
      <c r="QJT13" s="236"/>
      <c r="QJU13" s="236"/>
      <c r="QJV13" s="236"/>
      <c r="QJW13" s="236"/>
      <c r="QJX13" s="236"/>
      <c r="QJY13" s="236"/>
      <c r="QJZ13" s="236"/>
      <c r="QKA13" s="236"/>
      <c r="QKB13" s="236"/>
      <c r="QKC13" s="236"/>
      <c r="QKD13" s="236"/>
      <c r="QKE13" s="236"/>
      <c r="QKF13" s="236"/>
      <c r="QKG13" s="236"/>
      <c r="QKH13" s="236"/>
      <c r="QKI13" s="236"/>
      <c r="QKJ13" s="236"/>
      <c r="QKK13" s="236"/>
      <c r="QKL13" s="236"/>
      <c r="QKM13" s="236"/>
      <c r="QKN13" s="236"/>
      <c r="QKO13" s="236"/>
      <c r="QKP13" s="236"/>
      <c r="QKQ13" s="236"/>
      <c r="QKR13" s="236"/>
      <c r="QKS13" s="236"/>
      <c r="QKT13" s="236"/>
      <c r="QKU13" s="236"/>
      <c r="QKV13" s="236"/>
      <c r="QKW13" s="236"/>
      <c r="QKX13" s="236"/>
      <c r="QKY13" s="236"/>
      <c r="QKZ13" s="236"/>
      <c r="QLA13" s="236"/>
      <c r="QLB13" s="236"/>
      <c r="QLC13" s="236"/>
      <c r="QLD13" s="236"/>
      <c r="QLE13" s="236"/>
      <c r="QLF13" s="236"/>
      <c r="QLG13" s="236"/>
      <c r="QLH13" s="236"/>
      <c r="QLI13" s="236"/>
      <c r="QLJ13" s="236"/>
      <c r="QLK13" s="236"/>
      <c r="QLL13" s="236"/>
      <c r="QLM13" s="236"/>
      <c r="QLN13" s="236"/>
      <c r="QLO13" s="236"/>
      <c r="QLP13" s="236"/>
      <c r="QLQ13" s="236"/>
      <c r="QLR13" s="236"/>
      <c r="QLS13" s="236"/>
      <c r="QLT13" s="236"/>
      <c r="QLU13" s="236"/>
      <c r="QLV13" s="236"/>
      <c r="QLW13" s="236"/>
      <c r="QLX13" s="236"/>
      <c r="QLY13" s="236"/>
      <c r="QLZ13" s="236"/>
      <c r="QMA13" s="236"/>
      <c r="QMB13" s="236"/>
      <c r="QMC13" s="236"/>
      <c r="QMD13" s="236"/>
      <c r="QME13" s="236"/>
      <c r="QMF13" s="236"/>
      <c r="QMG13" s="236"/>
      <c r="QMH13" s="236"/>
      <c r="QMI13" s="236"/>
      <c r="QMJ13" s="236"/>
      <c r="QMK13" s="236"/>
      <c r="QML13" s="236"/>
      <c r="QMM13" s="236"/>
      <c r="QMN13" s="236"/>
      <c r="QMO13" s="236"/>
      <c r="QMP13" s="236"/>
      <c r="QMQ13" s="236"/>
      <c r="QMR13" s="236"/>
      <c r="QMS13" s="236"/>
      <c r="QMT13" s="236"/>
      <c r="QMU13" s="236"/>
      <c r="QMV13" s="236"/>
      <c r="QMW13" s="236"/>
      <c r="QMX13" s="236"/>
      <c r="QMY13" s="236"/>
      <c r="QMZ13" s="236"/>
      <c r="QNA13" s="236"/>
      <c r="QNB13" s="236"/>
      <c r="QNC13" s="236"/>
      <c r="QND13" s="236"/>
      <c r="QNE13" s="236"/>
      <c r="QNF13" s="236"/>
      <c r="QNG13" s="236"/>
      <c r="QNH13" s="236"/>
      <c r="QNI13" s="236"/>
      <c r="QNJ13" s="236"/>
      <c r="QNK13" s="236"/>
      <c r="QNL13" s="236"/>
      <c r="QNM13" s="236"/>
      <c r="QNN13" s="236"/>
      <c r="QNO13" s="236"/>
      <c r="QNP13" s="236"/>
      <c r="QNQ13" s="236"/>
      <c r="QNR13" s="236"/>
      <c r="QNS13" s="236"/>
      <c r="QNT13" s="236"/>
      <c r="QNU13" s="236"/>
      <c r="QNV13" s="236"/>
      <c r="QNW13" s="236"/>
      <c r="QNX13" s="236"/>
      <c r="QNY13" s="236"/>
      <c r="QNZ13" s="236"/>
      <c r="QOA13" s="236"/>
      <c r="QOB13" s="236"/>
      <c r="QOC13" s="236"/>
      <c r="QOD13" s="236"/>
      <c r="QOE13" s="236"/>
      <c r="QOF13" s="236"/>
      <c r="QOG13" s="236"/>
      <c r="QOH13" s="236"/>
      <c r="QOI13" s="236"/>
      <c r="QOJ13" s="236"/>
      <c r="QOK13" s="236"/>
      <c r="QOL13" s="236"/>
      <c r="QOM13" s="236"/>
      <c r="QON13" s="236"/>
      <c r="QOO13" s="236"/>
      <c r="QOP13" s="236"/>
      <c r="QOQ13" s="236"/>
      <c r="QOR13" s="236"/>
      <c r="QOS13" s="236"/>
      <c r="QOT13" s="236"/>
      <c r="QOU13" s="236"/>
      <c r="QOV13" s="236"/>
      <c r="QOW13" s="236"/>
      <c r="QOX13" s="236"/>
      <c r="QOY13" s="236"/>
      <c r="QOZ13" s="236"/>
      <c r="QPA13" s="236"/>
      <c r="QPB13" s="236"/>
      <c r="QPC13" s="236"/>
      <c r="QPD13" s="236"/>
      <c r="QPE13" s="236"/>
      <c r="QPF13" s="236"/>
      <c r="QPG13" s="236"/>
      <c r="QPH13" s="236"/>
      <c r="QPI13" s="236"/>
      <c r="QPJ13" s="236"/>
      <c r="QPK13" s="236"/>
      <c r="QPL13" s="236"/>
      <c r="QPM13" s="236"/>
      <c r="QPN13" s="236"/>
      <c r="QPO13" s="236"/>
      <c r="QPP13" s="236"/>
      <c r="QPQ13" s="236"/>
      <c r="QPR13" s="236"/>
      <c r="QPS13" s="236"/>
      <c r="QPT13" s="236"/>
      <c r="QPU13" s="236"/>
      <c r="QPV13" s="236"/>
      <c r="QPW13" s="236"/>
      <c r="QPX13" s="236"/>
      <c r="QPY13" s="236"/>
      <c r="QPZ13" s="236"/>
      <c r="QQA13" s="236"/>
      <c r="QQB13" s="236"/>
      <c r="QQC13" s="236"/>
      <c r="QQD13" s="236"/>
      <c r="QQE13" s="236"/>
      <c r="QQF13" s="236"/>
      <c r="QQG13" s="236"/>
      <c r="QQH13" s="236"/>
      <c r="QQI13" s="236"/>
      <c r="QQJ13" s="236"/>
      <c r="QQK13" s="236"/>
      <c r="QQL13" s="236"/>
      <c r="QQM13" s="236"/>
      <c r="QQN13" s="236"/>
      <c r="QQO13" s="236"/>
      <c r="QQP13" s="236"/>
      <c r="QQQ13" s="236"/>
      <c r="QQR13" s="236"/>
      <c r="QQS13" s="236"/>
      <c r="QQT13" s="236"/>
      <c r="QQU13" s="236"/>
      <c r="QQV13" s="236"/>
      <c r="QQW13" s="236"/>
      <c r="QQX13" s="236"/>
      <c r="QQY13" s="236"/>
      <c r="QQZ13" s="236"/>
      <c r="QRA13" s="236"/>
      <c r="QRB13" s="236"/>
      <c r="QRC13" s="236"/>
      <c r="QRD13" s="236"/>
      <c r="QRE13" s="236"/>
      <c r="QRF13" s="236"/>
      <c r="QRG13" s="236"/>
      <c r="QRH13" s="236"/>
      <c r="QRI13" s="236"/>
      <c r="QRJ13" s="236"/>
      <c r="QRK13" s="236"/>
      <c r="QRL13" s="236"/>
      <c r="QRM13" s="236"/>
      <c r="QRN13" s="236"/>
      <c r="QRO13" s="236"/>
      <c r="QRP13" s="236"/>
      <c r="QRQ13" s="236"/>
      <c r="QRR13" s="236"/>
      <c r="QRS13" s="236"/>
      <c r="QRT13" s="236"/>
      <c r="QRU13" s="236"/>
      <c r="QRV13" s="236"/>
      <c r="QRW13" s="236"/>
      <c r="QRX13" s="236"/>
      <c r="QRY13" s="236"/>
      <c r="QRZ13" s="236"/>
      <c r="QSA13" s="236"/>
      <c r="QSB13" s="236"/>
      <c r="QSC13" s="236"/>
      <c r="QSD13" s="236"/>
      <c r="QSE13" s="236"/>
      <c r="QSF13" s="236"/>
      <c r="QSG13" s="236"/>
      <c r="QSH13" s="236"/>
      <c r="QSI13" s="236"/>
      <c r="QSJ13" s="236"/>
      <c r="QSK13" s="236"/>
      <c r="QSL13" s="236"/>
      <c r="QSM13" s="236"/>
      <c r="QSN13" s="236"/>
      <c r="QSO13" s="236"/>
      <c r="QSP13" s="236"/>
      <c r="QSQ13" s="236"/>
      <c r="QSR13" s="236"/>
      <c r="QSS13" s="236"/>
      <c r="QST13" s="236"/>
      <c r="QSU13" s="236"/>
      <c r="QSV13" s="236"/>
      <c r="QSW13" s="236"/>
      <c r="QSX13" s="236"/>
      <c r="QSY13" s="236"/>
      <c r="QSZ13" s="236"/>
      <c r="QTA13" s="236"/>
      <c r="QTB13" s="236"/>
      <c r="QTC13" s="236"/>
      <c r="QTD13" s="236"/>
      <c r="QTE13" s="236"/>
      <c r="QTF13" s="236"/>
      <c r="QTG13" s="236"/>
      <c r="QTH13" s="236"/>
      <c r="QTI13" s="236"/>
      <c r="QTJ13" s="236"/>
      <c r="QTK13" s="236"/>
      <c r="QTL13" s="236"/>
      <c r="QTM13" s="236"/>
      <c r="QTN13" s="236"/>
      <c r="QTO13" s="236"/>
      <c r="QTP13" s="236"/>
      <c r="QTQ13" s="236"/>
      <c r="QTR13" s="236"/>
      <c r="QTS13" s="236"/>
      <c r="QTT13" s="236"/>
      <c r="QTU13" s="236"/>
      <c r="QTV13" s="236"/>
      <c r="QTW13" s="236"/>
      <c r="QTX13" s="236"/>
      <c r="QTY13" s="236"/>
      <c r="QTZ13" s="236"/>
      <c r="QUA13" s="236"/>
      <c r="QUB13" s="236"/>
      <c r="QUC13" s="236"/>
      <c r="QUD13" s="236"/>
      <c r="QUE13" s="236"/>
      <c r="QUF13" s="236"/>
      <c r="QUG13" s="236"/>
      <c r="QUH13" s="236"/>
      <c r="QUI13" s="236"/>
      <c r="QUJ13" s="236"/>
      <c r="QUK13" s="236"/>
      <c r="QUL13" s="236"/>
      <c r="QUM13" s="236"/>
      <c r="QUN13" s="236"/>
      <c r="QUO13" s="236"/>
      <c r="QUP13" s="236"/>
      <c r="QUQ13" s="236"/>
      <c r="QUR13" s="236"/>
      <c r="QUS13" s="236"/>
      <c r="QUT13" s="236"/>
      <c r="QUU13" s="236"/>
      <c r="QUV13" s="236"/>
      <c r="QUW13" s="236"/>
      <c r="QUX13" s="236"/>
      <c r="QUY13" s="236"/>
      <c r="QUZ13" s="236"/>
      <c r="QVA13" s="236"/>
      <c r="QVB13" s="236"/>
      <c r="QVC13" s="236"/>
      <c r="QVD13" s="236"/>
      <c r="QVE13" s="236"/>
      <c r="QVF13" s="236"/>
      <c r="QVG13" s="236"/>
      <c r="QVH13" s="236"/>
      <c r="QVI13" s="236"/>
      <c r="QVJ13" s="236"/>
      <c r="QVK13" s="236"/>
      <c r="QVL13" s="236"/>
      <c r="QVM13" s="236"/>
      <c r="QVN13" s="236"/>
      <c r="QVO13" s="236"/>
      <c r="QVP13" s="236"/>
      <c r="QVQ13" s="236"/>
      <c r="QVR13" s="236"/>
      <c r="QVS13" s="236"/>
      <c r="QVT13" s="236"/>
      <c r="QVU13" s="236"/>
      <c r="QVV13" s="236"/>
      <c r="QVW13" s="236"/>
      <c r="QVX13" s="236"/>
      <c r="QVY13" s="236"/>
      <c r="QVZ13" s="236"/>
      <c r="QWA13" s="236"/>
      <c r="QWB13" s="236"/>
      <c r="QWC13" s="236"/>
      <c r="QWD13" s="236"/>
      <c r="QWE13" s="236"/>
      <c r="QWF13" s="236"/>
      <c r="QWG13" s="236"/>
      <c r="QWH13" s="236"/>
      <c r="QWI13" s="236"/>
      <c r="QWJ13" s="236"/>
      <c r="QWK13" s="236"/>
      <c r="QWL13" s="236"/>
      <c r="QWM13" s="236"/>
      <c r="QWN13" s="236"/>
      <c r="QWO13" s="236"/>
      <c r="QWP13" s="236"/>
      <c r="QWQ13" s="236"/>
      <c r="QWR13" s="236"/>
      <c r="QWS13" s="236"/>
      <c r="QWT13" s="236"/>
      <c r="QWU13" s="236"/>
      <c r="QWV13" s="236"/>
      <c r="QWW13" s="236"/>
      <c r="QWX13" s="236"/>
      <c r="QWY13" s="236"/>
      <c r="QWZ13" s="236"/>
      <c r="QXA13" s="236"/>
      <c r="QXB13" s="236"/>
      <c r="QXC13" s="236"/>
      <c r="QXD13" s="236"/>
      <c r="QXE13" s="236"/>
      <c r="QXF13" s="236"/>
      <c r="QXG13" s="236"/>
      <c r="QXH13" s="236"/>
      <c r="QXI13" s="236"/>
      <c r="QXJ13" s="236"/>
      <c r="QXK13" s="236"/>
      <c r="QXL13" s="236"/>
      <c r="QXM13" s="236"/>
      <c r="QXN13" s="236"/>
      <c r="QXO13" s="236"/>
      <c r="QXP13" s="236"/>
      <c r="QXQ13" s="236"/>
      <c r="QXR13" s="236"/>
      <c r="QXS13" s="236"/>
      <c r="QXT13" s="236"/>
      <c r="QXU13" s="236"/>
      <c r="QXV13" s="236"/>
      <c r="QXW13" s="236"/>
      <c r="QXX13" s="236"/>
      <c r="QXY13" s="236"/>
      <c r="QXZ13" s="236"/>
      <c r="QYA13" s="236"/>
      <c r="QYB13" s="236"/>
      <c r="QYC13" s="236"/>
      <c r="QYD13" s="236"/>
      <c r="QYE13" s="236"/>
      <c r="QYF13" s="236"/>
      <c r="QYG13" s="236"/>
      <c r="QYH13" s="236"/>
      <c r="QYI13" s="236"/>
      <c r="QYJ13" s="236"/>
      <c r="QYK13" s="236"/>
      <c r="QYL13" s="236"/>
      <c r="QYM13" s="236"/>
      <c r="QYN13" s="236"/>
      <c r="QYO13" s="236"/>
      <c r="QYP13" s="236"/>
      <c r="QYQ13" s="236"/>
      <c r="QYR13" s="236"/>
      <c r="QYS13" s="236"/>
      <c r="QYT13" s="236"/>
      <c r="QYU13" s="236"/>
      <c r="QYV13" s="236"/>
      <c r="QYW13" s="236"/>
      <c r="QYX13" s="236"/>
      <c r="QYY13" s="236"/>
      <c r="QYZ13" s="236"/>
      <c r="QZA13" s="236"/>
      <c r="QZB13" s="236"/>
      <c r="QZC13" s="236"/>
      <c r="QZD13" s="236"/>
      <c r="QZE13" s="236"/>
      <c r="QZF13" s="236"/>
      <c r="QZG13" s="236"/>
      <c r="QZH13" s="236"/>
      <c r="QZI13" s="236"/>
      <c r="QZJ13" s="236"/>
      <c r="QZK13" s="236"/>
      <c r="QZL13" s="236"/>
      <c r="QZM13" s="236"/>
      <c r="QZN13" s="236"/>
      <c r="QZO13" s="236"/>
      <c r="QZP13" s="236"/>
      <c r="QZQ13" s="236"/>
      <c r="QZR13" s="236"/>
      <c r="QZS13" s="236"/>
      <c r="QZT13" s="236"/>
      <c r="QZU13" s="236"/>
      <c r="QZV13" s="236"/>
      <c r="QZW13" s="236"/>
      <c r="QZX13" s="236"/>
      <c r="QZY13" s="236"/>
      <c r="QZZ13" s="236"/>
      <c r="RAA13" s="236"/>
      <c r="RAB13" s="236"/>
      <c r="RAC13" s="236"/>
      <c r="RAD13" s="236"/>
      <c r="RAE13" s="236"/>
      <c r="RAF13" s="236"/>
      <c r="RAG13" s="236"/>
      <c r="RAH13" s="236"/>
      <c r="RAI13" s="236"/>
      <c r="RAJ13" s="236"/>
      <c r="RAK13" s="236"/>
      <c r="RAL13" s="236"/>
      <c r="RAM13" s="236"/>
      <c r="RAN13" s="236"/>
      <c r="RAO13" s="236"/>
      <c r="RAP13" s="236"/>
      <c r="RAQ13" s="236"/>
      <c r="RAR13" s="236"/>
      <c r="RAS13" s="236"/>
      <c r="RAT13" s="236"/>
      <c r="RAU13" s="236"/>
      <c r="RAV13" s="236"/>
      <c r="RAW13" s="236"/>
      <c r="RAX13" s="236"/>
      <c r="RAY13" s="236"/>
      <c r="RAZ13" s="236"/>
      <c r="RBA13" s="236"/>
      <c r="RBB13" s="236"/>
      <c r="RBC13" s="236"/>
      <c r="RBD13" s="236"/>
      <c r="RBE13" s="236"/>
      <c r="RBF13" s="236"/>
      <c r="RBG13" s="236"/>
      <c r="RBH13" s="236"/>
      <c r="RBI13" s="236"/>
      <c r="RBJ13" s="236"/>
      <c r="RBK13" s="236"/>
      <c r="RBL13" s="236"/>
      <c r="RBM13" s="236"/>
      <c r="RBN13" s="236"/>
      <c r="RBO13" s="236"/>
      <c r="RBP13" s="236"/>
      <c r="RBQ13" s="236"/>
      <c r="RBR13" s="236"/>
      <c r="RBS13" s="236"/>
      <c r="RBT13" s="236"/>
      <c r="RBU13" s="236"/>
      <c r="RBV13" s="236"/>
      <c r="RBW13" s="236"/>
      <c r="RBX13" s="236"/>
      <c r="RBY13" s="236"/>
      <c r="RBZ13" s="236"/>
      <c r="RCA13" s="236"/>
      <c r="RCB13" s="236"/>
      <c r="RCC13" s="236"/>
      <c r="RCD13" s="236"/>
      <c r="RCE13" s="236"/>
      <c r="RCF13" s="236"/>
      <c r="RCG13" s="236"/>
      <c r="RCH13" s="236"/>
      <c r="RCI13" s="236"/>
      <c r="RCJ13" s="236"/>
      <c r="RCK13" s="236"/>
      <c r="RCL13" s="236"/>
      <c r="RCM13" s="236"/>
      <c r="RCN13" s="236"/>
      <c r="RCO13" s="236"/>
      <c r="RCP13" s="236"/>
      <c r="RCQ13" s="236"/>
      <c r="RCR13" s="236"/>
      <c r="RCS13" s="236"/>
      <c r="RCT13" s="236"/>
      <c r="RCU13" s="236"/>
      <c r="RCV13" s="236"/>
      <c r="RCW13" s="236"/>
      <c r="RCX13" s="236"/>
      <c r="RCY13" s="236"/>
      <c r="RCZ13" s="236"/>
      <c r="RDA13" s="236"/>
      <c r="RDB13" s="236"/>
      <c r="RDC13" s="236"/>
      <c r="RDD13" s="236"/>
      <c r="RDE13" s="236"/>
      <c r="RDF13" s="236"/>
      <c r="RDG13" s="236"/>
      <c r="RDH13" s="236"/>
      <c r="RDI13" s="236"/>
      <c r="RDJ13" s="236"/>
      <c r="RDK13" s="236"/>
      <c r="RDL13" s="236"/>
      <c r="RDM13" s="236"/>
      <c r="RDN13" s="236"/>
      <c r="RDO13" s="236"/>
      <c r="RDP13" s="236"/>
      <c r="RDQ13" s="236"/>
      <c r="RDR13" s="236"/>
      <c r="RDS13" s="236"/>
      <c r="RDT13" s="236"/>
      <c r="RDU13" s="236"/>
      <c r="RDV13" s="236"/>
      <c r="RDW13" s="236"/>
      <c r="RDX13" s="236"/>
      <c r="RDY13" s="236"/>
      <c r="RDZ13" s="236"/>
      <c r="REA13" s="236"/>
      <c r="REB13" s="236"/>
      <c r="REC13" s="236"/>
      <c r="RED13" s="236"/>
      <c r="REE13" s="236"/>
      <c r="REF13" s="236"/>
      <c r="REG13" s="236"/>
      <c r="REH13" s="236"/>
      <c r="REI13" s="236"/>
      <c r="REJ13" s="236"/>
      <c r="REK13" s="236"/>
      <c r="REL13" s="236"/>
      <c r="REM13" s="236"/>
      <c r="REN13" s="236"/>
      <c r="REO13" s="236"/>
      <c r="REP13" s="236"/>
      <c r="REQ13" s="236"/>
      <c r="RER13" s="236"/>
      <c r="RES13" s="236"/>
      <c r="RET13" s="236"/>
      <c r="REU13" s="236"/>
      <c r="REV13" s="236"/>
      <c r="REW13" s="236"/>
      <c r="REX13" s="236"/>
      <c r="REY13" s="236"/>
      <c r="REZ13" s="236"/>
      <c r="RFA13" s="236"/>
      <c r="RFB13" s="236"/>
      <c r="RFC13" s="236"/>
      <c r="RFD13" s="236"/>
      <c r="RFE13" s="236"/>
      <c r="RFF13" s="236"/>
      <c r="RFG13" s="236"/>
      <c r="RFH13" s="236"/>
      <c r="RFI13" s="236"/>
      <c r="RFJ13" s="236"/>
      <c r="RFK13" s="236"/>
      <c r="RFL13" s="236"/>
      <c r="RFM13" s="236"/>
      <c r="RFN13" s="236"/>
      <c r="RFO13" s="236"/>
      <c r="RFP13" s="236"/>
      <c r="RFQ13" s="236"/>
      <c r="RFR13" s="236"/>
      <c r="RFS13" s="236"/>
      <c r="RFT13" s="236"/>
      <c r="RFU13" s="236"/>
      <c r="RFV13" s="236"/>
      <c r="RFW13" s="236"/>
      <c r="RFX13" s="236"/>
      <c r="RFY13" s="236"/>
      <c r="RFZ13" s="236"/>
      <c r="RGA13" s="236"/>
      <c r="RGB13" s="236"/>
      <c r="RGC13" s="236"/>
      <c r="RGD13" s="236"/>
      <c r="RGE13" s="236"/>
      <c r="RGF13" s="236"/>
      <c r="RGG13" s="236"/>
      <c r="RGH13" s="236"/>
      <c r="RGI13" s="236"/>
      <c r="RGJ13" s="236"/>
      <c r="RGK13" s="236"/>
      <c r="RGL13" s="236"/>
      <c r="RGM13" s="236"/>
      <c r="RGN13" s="236"/>
      <c r="RGO13" s="236"/>
      <c r="RGP13" s="236"/>
      <c r="RGQ13" s="236"/>
      <c r="RGR13" s="236"/>
      <c r="RGS13" s="236"/>
      <c r="RGT13" s="236"/>
      <c r="RGU13" s="236"/>
      <c r="RGV13" s="236"/>
      <c r="RGW13" s="236"/>
      <c r="RGX13" s="236"/>
      <c r="RGY13" s="236"/>
      <c r="RGZ13" s="236"/>
      <c r="RHA13" s="236"/>
      <c r="RHB13" s="236"/>
      <c r="RHC13" s="236"/>
      <c r="RHD13" s="236"/>
      <c r="RHE13" s="236"/>
      <c r="RHF13" s="236"/>
      <c r="RHG13" s="236"/>
      <c r="RHH13" s="236"/>
      <c r="RHI13" s="236"/>
      <c r="RHJ13" s="236"/>
      <c r="RHK13" s="236"/>
      <c r="RHL13" s="236"/>
      <c r="RHM13" s="236"/>
      <c r="RHN13" s="236"/>
      <c r="RHO13" s="236"/>
      <c r="RHP13" s="236"/>
      <c r="RHQ13" s="236"/>
      <c r="RHR13" s="236"/>
      <c r="RHS13" s="236"/>
      <c r="RHT13" s="236"/>
      <c r="RHU13" s="236"/>
      <c r="RHV13" s="236"/>
      <c r="RHW13" s="236"/>
      <c r="RHX13" s="236"/>
      <c r="RHY13" s="236"/>
      <c r="RHZ13" s="236"/>
      <c r="RIA13" s="236"/>
      <c r="RIB13" s="236"/>
      <c r="RIC13" s="236"/>
      <c r="RID13" s="236"/>
      <c r="RIE13" s="236"/>
      <c r="RIF13" s="236"/>
      <c r="RIG13" s="236"/>
      <c r="RIH13" s="236"/>
      <c r="RII13" s="236"/>
      <c r="RIJ13" s="236"/>
      <c r="RIK13" s="236"/>
      <c r="RIL13" s="236"/>
      <c r="RIM13" s="236"/>
      <c r="RIN13" s="236"/>
      <c r="RIO13" s="236"/>
      <c r="RIP13" s="236"/>
      <c r="RIQ13" s="236"/>
      <c r="RIR13" s="236"/>
      <c r="RIS13" s="236"/>
      <c r="RIT13" s="236"/>
      <c r="RIU13" s="236"/>
      <c r="RIV13" s="236"/>
      <c r="RIW13" s="236"/>
      <c r="RIX13" s="236"/>
      <c r="RIY13" s="236"/>
      <c r="RIZ13" s="236"/>
      <c r="RJA13" s="236"/>
      <c r="RJB13" s="236"/>
      <c r="RJC13" s="236"/>
      <c r="RJD13" s="236"/>
      <c r="RJE13" s="236"/>
      <c r="RJF13" s="236"/>
      <c r="RJG13" s="236"/>
      <c r="RJH13" s="236"/>
      <c r="RJI13" s="236"/>
      <c r="RJJ13" s="236"/>
      <c r="RJK13" s="236"/>
      <c r="RJL13" s="236"/>
      <c r="RJM13" s="236"/>
      <c r="RJN13" s="236"/>
      <c r="RJO13" s="236"/>
      <c r="RJP13" s="236"/>
      <c r="RJQ13" s="236"/>
      <c r="RJR13" s="236"/>
      <c r="RJS13" s="236"/>
      <c r="RJT13" s="236"/>
      <c r="RJU13" s="236"/>
      <c r="RJV13" s="236"/>
      <c r="RJW13" s="236"/>
      <c r="RJX13" s="236"/>
      <c r="RJY13" s="236"/>
      <c r="RJZ13" s="236"/>
      <c r="RKA13" s="236"/>
      <c r="RKB13" s="236"/>
      <c r="RKC13" s="236"/>
      <c r="RKD13" s="236"/>
      <c r="RKE13" s="236"/>
      <c r="RKF13" s="236"/>
      <c r="RKG13" s="236"/>
      <c r="RKH13" s="236"/>
      <c r="RKI13" s="236"/>
      <c r="RKJ13" s="236"/>
      <c r="RKK13" s="236"/>
      <c r="RKL13" s="236"/>
      <c r="RKM13" s="236"/>
      <c r="RKN13" s="236"/>
      <c r="RKO13" s="236"/>
      <c r="RKP13" s="236"/>
      <c r="RKQ13" s="236"/>
      <c r="RKR13" s="236"/>
      <c r="RKS13" s="236"/>
      <c r="RKT13" s="236"/>
      <c r="RKU13" s="236"/>
      <c r="RKV13" s="236"/>
      <c r="RKW13" s="236"/>
      <c r="RKX13" s="236"/>
      <c r="RKY13" s="236"/>
      <c r="RKZ13" s="236"/>
      <c r="RLA13" s="236"/>
      <c r="RLB13" s="236"/>
      <c r="RLC13" s="236"/>
      <c r="RLD13" s="236"/>
      <c r="RLE13" s="236"/>
      <c r="RLF13" s="236"/>
      <c r="RLG13" s="236"/>
      <c r="RLH13" s="236"/>
      <c r="RLI13" s="236"/>
      <c r="RLJ13" s="236"/>
      <c r="RLK13" s="236"/>
      <c r="RLL13" s="236"/>
      <c r="RLM13" s="236"/>
      <c r="RLN13" s="236"/>
      <c r="RLO13" s="236"/>
      <c r="RLP13" s="236"/>
      <c r="RLQ13" s="236"/>
      <c r="RLR13" s="236"/>
      <c r="RLS13" s="236"/>
      <c r="RLT13" s="236"/>
      <c r="RLU13" s="236"/>
      <c r="RLV13" s="236"/>
      <c r="RLW13" s="236"/>
      <c r="RLX13" s="236"/>
      <c r="RLY13" s="236"/>
      <c r="RLZ13" s="236"/>
      <c r="RMA13" s="236"/>
      <c r="RMB13" s="236"/>
      <c r="RMC13" s="236"/>
      <c r="RMD13" s="236"/>
      <c r="RME13" s="236"/>
      <c r="RMF13" s="236"/>
      <c r="RMG13" s="236"/>
      <c r="RMH13" s="236"/>
      <c r="RMI13" s="236"/>
      <c r="RMJ13" s="236"/>
      <c r="RMK13" s="236"/>
      <c r="RML13" s="236"/>
      <c r="RMM13" s="236"/>
      <c r="RMN13" s="236"/>
      <c r="RMO13" s="236"/>
      <c r="RMP13" s="236"/>
      <c r="RMQ13" s="236"/>
      <c r="RMR13" s="236"/>
      <c r="RMS13" s="236"/>
      <c r="RMT13" s="236"/>
      <c r="RMU13" s="236"/>
      <c r="RMV13" s="236"/>
      <c r="RMW13" s="236"/>
      <c r="RMX13" s="236"/>
      <c r="RMY13" s="236"/>
      <c r="RMZ13" s="236"/>
      <c r="RNA13" s="236"/>
      <c r="RNB13" s="236"/>
      <c r="RNC13" s="236"/>
      <c r="RND13" s="236"/>
      <c r="RNE13" s="236"/>
      <c r="RNF13" s="236"/>
      <c r="RNG13" s="236"/>
      <c r="RNH13" s="236"/>
      <c r="RNI13" s="236"/>
      <c r="RNJ13" s="236"/>
      <c r="RNK13" s="236"/>
      <c r="RNL13" s="236"/>
      <c r="RNM13" s="236"/>
      <c r="RNN13" s="236"/>
      <c r="RNO13" s="236"/>
      <c r="RNP13" s="236"/>
      <c r="RNQ13" s="236"/>
      <c r="RNR13" s="236"/>
      <c r="RNS13" s="236"/>
      <c r="RNT13" s="236"/>
      <c r="RNU13" s="236"/>
      <c r="RNV13" s="236"/>
      <c r="RNW13" s="236"/>
      <c r="RNX13" s="236"/>
      <c r="RNY13" s="236"/>
      <c r="RNZ13" s="236"/>
      <c r="ROA13" s="236"/>
      <c r="ROB13" s="236"/>
      <c r="ROC13" s="236"/>
      <c r="ROD13" s="236"/>
      <c r="ROE13" s="236"/>
      <c r="ROF13" s="236"/>
      <c r="ROG13" s="236"/>
      <c r="ROH13" s="236"/>
      <c r="ROI13" s="236"/>
      <c r="ROJ13" s="236"/>
      <c r="ROK13" s="236"/>
      <c r="ROL13" s="236"/>
      <c r="ROM13" s="236"/>
      <c r="RON13" s="236"/>
      <c r="ROO13" s="236"/>
      <c r="ROP13" s="236"/>
      <c r="ROQ13" s="236"/>
      <c r="ROR13" s="236"/>
      <c r="ROS13" s="236"/>
      <c r="ROT13" s="236"/>
      <c r="ROU13" s="236"/>
      <c r="ROV13" s="236"/>
      <c r="ROW13" s="236"/>
      <c r="ROX13" s="236"/>
      <c r="ROY13" s="236"/>
      <c r="ROZ13" s="236"/>
      <c r="RPA13" s="236"/>
      <c r="RPB13" s="236"/>
      <c r="RPC13" s="236"/>
      <c r="RPD13" s="236"/>
      <c r="RPE13" s="236"/>
      <c r="RPF13" s="236"/>
      <c r="RPG13" s="236"/>
      <c r="RPH13" s="236"/>
      <c r="RPI13" s="236"/>
      <c r="RPJ13" s="236"/>
      <c r="RPK13" s="236"/>
      <c r="RPL13" s="236"/>
      <c r="RPM13" s="236"/>
      <c r="RPN13" s="236"/>
      <c r="RPO13" s="236"/>
      <c r="RPP13" s="236"/>
      <c r="RPQ13" s="236"/>
      <c r="RPR13" s="236"/>
      <c r="RPS13" s="236"/>
      <c r="RPT13" s="236"/>
      <c r="RPU13" s="236"/>
      <c r="RPV13" s="236"/>
      <c r="RPW13" s="236"/>
      <c r="RPX13" s="236"/>
      <c r="RPY13" s="236"/>
      <c r="RPZ13" s="236"/>
      <c r="RQA13" s="236"/>
      <c r="RQB13" s="236"/>
      <c r="RQC13" s="236"/>
      <c r="RQD13" s="236"/>
      <c r="RQE13" s="236"/>
      <c r="RQF13" s="236"/>
      <c r="RQG13" s="236"/>
      <c r="RQH13" s="236"/>
      <c r="RQI13" s="236"/>
      <c r="RQJ13" s="236"/>
      <c r="RQK13" s="236"/>
      <c r="RQL13" s="236"/>
      <c r="RQM13" s="236"/>
      <c r="RQN13" s="236"/>
      <c r="RQO13" s="236"/>
      <c r="RQP13" s="236"/>
      <c r="RQQ13" s="236"/>
      <c r="RQR13" s="236"/>
      <c r="RQS13" s="236"/>
      <c r="RQT13" s="236"/>
      <c r="RQU13" s="236"/>
      <c r="RQV13" s="236"/>
      <c r="RQW13" s="236"/>
      <c r="RQX13" s="236"/>
      <c r="RQY13" s="236"/>
      <c r="RQZ13" s="236"/>
      <c r="RRA13" s="236"/>
      <c r="RRB13" s="236"/>
      <c r="RRC13" s="236"/>
      <c r="RRD13" s="236"/>
      <c r="RRE13" s="236"/>
      <c r="RRF13" s="236"/>
      <c r="RRG13" s="236"/>
      <c r="RRH13" s="236"/>
      <c r="RRI13" s="236"/>
      <c r="RRJ13" s="236"/>
      <c r="RRK13" s="236"/>
      <c r="RRL13" s="236"/>
      <c r="RRM13" s="236"/>
      <c r="RRN13" s="236"/>
      <c r="RRO13" s="236"/>
      <c r="RRP13" s="236"/>
      <c r="RRQ13" s="236"/>
      <c r="RRR13" s="236"/>
      <c r="RRS13" s="236"/>
      <c r="RRT13" s="236"/>
      <c r="RRU13" s="236"/>
      <c r="RRV13" s="236"/>
      <c r="RRW13" s="236"/>
      <c r="RRX13" s="236"/>
      <c r="RRY13" s="236"/>
      <c r="RRZ13" s="236"/>
      <c r="RSA13" s="236"/>
      <c r="RSB13" s="236"/>
      <c r="RSC13" s="236"/>
      <c r="RSD13" s="236"/>
      <c r="RSE13" s="236"/>
      <c r="RSF13" s="236"/>
      <c r="RSG13" s="236"/>
      <c r="RSH13" s="236"/>
      <c r="RSI13" s="236"/>
      <c r="RSJ13" s="236"/>
      <c r="RSK13" s="236"/>
      <c r="RSL13" s="236"/>
      <c r="RSM13" s="236"/>
      <c r="RSN13" s="236"/>
      <c r="RSO13" s="236"/>
      <c r="RSP13" s="236"/>
      <c r="RSQ13" s="236"/>
      <c r="RSR13" s="236"/>
      <c r="RSS13" s="236"/>
      <c r="RST13" s="236"/>
      <c r="RSU13" s="236"/>
      <c r="RSV13" s="236"/>
      <c r="RSW13" s="236"/>
      <c r="RSX13" s="236"/>
      <c r="RSY13" s="236"/>
      <c r="RSZ13" s="236"/>
      <c r="RTA13" s="236"/>
      <c r="RTB13" s="236"/>
      <c r="RTC13" s="236"/>
      <c r="RTD13" s="236"/>
      <c r="RTE13" s="236"/>
      <c r="RTF13" s="236"/>
      <c r="RTG13" s="236"/>
      <c r="RTH13" s="236"/>
      <c r="RTI13" s="236"/>
      <c r="RTJ13" s="236"/>
      <c r="RTK13" s="236"/>
      <c r="RTL13" s="236"/>
      <c r="RTM13" s="236"/>
      <c r="RTN13" s="236"/>
      <c r="RTO13" s="236"/>
      <c r="RTP13" s="236"/>
      <c r="RTQ13" s="236"/>
      <c r="RTR13" s="236"/>
      <c r="RTS13" s="236"/>
      <c r="RTT13" s="236"/>
      <c r="RTU13" s="236"/>
      <c r="RTV13" s="236"/>
      <c r="RTW13" s="236"/>
      <c r="RTX13" s="236"/>
      <c r="RTY13" s="236"/>
      <c r="RTZ13" s="236"/>
      <c r="RUA13" s="236"/>
      <c r="RUB13" s="236"/>
      <c r="RUC13" s="236"/>
      <c r="RUD13" s="236"/>
      <c r="RUE13" s="236"/>
      <c r="RUF13" s="236"/>
      <c r="RUG13" s="236"/>
      <c r="RUH13" s="236"/>
      <c r="RUI13" s="236"/>
      <c r="RUJ13" s="236"/>
      <c r="RUK13" s="236"/>
      <c r="RUL13" s="236"/>
      <c r="RUM13" s="236"/>
      <c r="RUN13" s="236"/>
      <c r="RUO13" s="236"/>
      <c r="RUP13" s="236"/>
      <c r="RUQ13" s="236"/>
      <c r="RUR13" s="236"/>
      <c r="RUS13" s="236"/>
      <c r="RUT13" s="236"/>
      <c r="RUU13" s="236"/>
      <c r="RUV13" s="236"/>
      <c r="RUW13" s="236"/>
      <c r="RUX13" s="236"/>
      <c r="RUY13" s="236"/>
      <c r="RUZ13" s="236"/>
      <c r="RVA13" s="236"/>
      <c r="RVB13" s="236"/>
      <c r="RVC13" s="236"/>
      <c r="RVD13" s="236"/>
      <c r="RVE13" s="236"/>
      <c r="RVF13" s="236"/>
      <c r="RVG13" s="236"/>
      <c r="RVH13" s="236"/>
      <c r="RVI13" s="236"/>
      <c r="RVJ13" s="236"/>
      <c r="RVK13" s="236"/>
      <c r="RVL13" s="236"/>
      <c r="RVM13" s="236"/>
      <c r="RVN13" s="236"/>
      <c r="RVO13" s="236"/>
      <c r="RVP13" s="236"/>
      <c r="RVQ13" s="236"/>
      <c r="RVR13" s="236"/>
      <c r="RVS13" s="236"/>
      <c r="RVT13" s="236"/>
      <c r="RVU13" s="236"/>
      <c r="RVV13" s="236"/>
      <c r="RVW13" s="236"/>
      <c r="RVX13" s="236"/>
      <c r="RVY13" s="236"/>
      <c r="RVZ13" s="236"/>
      <c r="RWA13" s="236"/>
      <c r="RWB13" s="236"/>
      <c r="RWC13" s="236"/>
      <c r="RWD13" s="236"/>
      <c r="RWE13" s="236"/>
      <c r="RWF13" s="236"/>
      <c r="RWG13" s="236"/>
      <c r="RWH13" s="236"/>
      <c r="RWI13" s="236"/>
      <c r="RWJ13" s="236"/>
      <c r="RWK13" s="236"/>
      <c r="RWL13" s="236"/>
      <c r="RWM13" s="236"/>
      <c r="RWN13" s="236"/>
      <c r="RWO13" s="236"/>
      <c r="RWP13" s="236"/>
      <c r="RWQ13" s="236"/>
      <c r="RWR13" s="236"/>
      <c r="RWS13" s="236"/>
      <c r="RWT13" s="236"/>
      <c r="RWU13" s="236"/>
      <c r="RWV13" s="236"/>
      <c r="RWW13" s="236"/>
      <c r="RWX13" s="236"/>
      <c r="RWY13" s="236"/>
      <c r="RWZ13" s="236"/>
      <c r="RXA13" s="236"/>
      <c r="RXB13" s="236"/>
      <c r="RXC13" s="236"/>
      <c r="RXD13" s="236"/>
      <c r="RXE13" s="236"/>
      <c r="RXF13" s="236"/>
      <c r="RXG13" s="236"/>
      <c r="RXH13" s="236"/>
      <c r="RXI13" s="236"/>
      <c r="RXJ13" s="236"/>
      <c r="RXK13" s="236"/>
      <c r="RXL13" s="236"/>
      <c r="RXM13" s="236"/>
      <c r="RXN13" s="236"/>
      <c r="RXO13" s="236"/>
      <c r="RXP13" s="236"/>
      <c r="RXQ13" s="236"/>
      <c r="RXR13" s="236"/>
      <c r="RXS13" s="236"/>
      <c r="RXT13" s="236"/>
      <c r="RXU13" s="236"/>
      <c r="RXV13" s="236"/>
      <c r="RXW13" s="236"/>
      <c r="RXX13" s="236"/>
      <c r="RXY13" s="236"/>
      <c r="RXZ13" s="236"/>
      <c r="RYA13" s="236"/>
      <c r="RYB13" s="236"/>
      <c r="RYC13" s="236"/>
      <c r="RYD13" s="236"/>
      <c r="RYE13" s="236"/>
      <c r="RYF13" s="236"/>
      <c r="RYG13" s="236"/>
      <c r="RYH13" s="236"/>
      <c r="RYI13" s="236"/>
      <c r="RYJ13" s="236"/>
      <c r="RYK13" s="236"/>
      <c r="RYL13" s="236"/>
      <c r="RYM13" s="236"/>
      <c r="RYN13" s="236"/>
      <c r="RYO13" s="236"/>
      <c r="RYP13" s="236"/>
      <c r="RYQ13" s="236"/>
      <c r="RYR13" s="236"/>
      <c r="RYS13" s="236"/>
      <c r="RYT13" s="236"/>
      <c r="RYU13" s="236"/>
      <c r="RYV13" s="236"/>
      <c r="RYW13" s="236"/>
      <c r="RYX13" s="236"/>
      <c r="RYY13" s="236"/>
      <c r="RYZ13" s="236"/>
      <c r="RZA13" s="236"/>
      <c r="RZB13" s="236"/>
      <c r="RZC13" s="236"/>
      <c r="RZD13" s="236"/>
      <c r="RZE13" s="236"/>
      <c r="RZF13" s="236"/>
      <c r="RZG13" s="236"/>
      <c r="RZH13" s="236"/>
      <c r="RZI13" s="236"/>
      <c r="RZJ13" s="236"/>
      <c r="RZK13" s="236"/>
      <c r="RZL13" s="236"/>
      <c r="RZM13" s="236"/>
      <c r="RZN13" s="236"/>
      <c r="RZO13" s="236"/>
      <c r="RZP13" s="236"/>
      <c r="RZQ13" s="236"/>
      <c r="RZR13" s="236"/>
      <c r="RZS13" s="236"/>
      <c r="RZT13" s="236"/>
      <c r="RZU13" s="236"/>
      <c r="RZV13" s="236"/>
      <c r="RZW13" s="236"/>
      <c r="RZX13" s="236"/>
      <c r="RZY13" s="236"/>
      <c r="RZZ13" s="236"/>
      <c r="SAA13" s="236"/>
      <c r="SAB13" s="236"/>
      <c r="SAC13" s="236"/>
      <c r="SAD13" s="236"/>
      <c r="SAE13" s="236"/>
      <c r="SAF13" s="236"/>
      <c r="SAG13" s="236"/>
      <c r="SAH13" s="236"/>
      <c r="SAI13" s="236"/>
      <c r="SAJ13" s="236"/>
      <c r="SAK13" s="236"/>
      <c r="SAL13" s="236"/>
      <c r="SAM13" s="236"/>
      <c r="SAN13" s="236"/>
      <c r="SAO13" s="236"/>
      <c r="SAP13" s="236"/>
      <c r="SAQ13" s="236"/>
      <c r="SAR13" s="236"/>
      <c r="SAS13" s="236"/>
      <c r="SAT13" s="236"/>
      <c r="SAU13" s="236"/>
      <c r="SAV13" s="236"/>
      <c r="SAW13" s="236"/>
      <c r="SAX13" s="236"/>
      <c r="SAY13" s="236"/>
      <c r="SAZ13" s="236"/>
      <c r="SBA13" s="236"/>
      <c r="SBB13" s="236"/>
      <c r="SBC13" s="236"/>
      <c r="SBD13" s="236"/>
      <c r="SBE13" s="236"/>
      <c r="SBF13" s="236"/>
      <c r="SBG13" s="236"/>
      <c r="SBH13" s="236"/>
      <c r="SBI13" s="236"/>
      <c r="SBJ13" s="236"/>
      <c r="SBK13" s="236"/>
      <c r="SBL13" s="236"/>
      <c r="SBM13" s="236"/>
      <c r="SBN13" s="236"/>
      <c r="SBO13" s="236"/>
      <c r="SBP13" s="236"/>
      <c r="SBQ13" s="236"/>
      <c r="SBR13" s="236"/>
      <c r="SBS13" s="236"/>
      <c r="SBT13" s="236"/>
      <c r="SBU13" s="236"/>
      <c r="SBV13" s="236"/>
      <c r="SBW13" s="236"/>
      <c r="SBX13" s="236"/>
      <c r="SBY13" s="236"/>
      <c r="SBZ13" s="236"/>
      <c r="SCA13" s="236"/>
      <c r="SCB13" s="236"/>
      <c r="SCC13" s="236"/>
      <c r="SCD13" s="236"/>
      <c r="SCE13" s="236"/>
      <c r="SCF13" s="236"/>
      <c r="SCG13" s="236"/>
      <c r="SCH13" s="236"/>
      <c r="SCI13" s="236"/>
      <c r="SCJ13" s="236"/>
      <c r="SCK13" s="236"/>
      <c r="SCL13" s="236"/>
      <c r="SCM13" s="236"/>
      <c r="SCN13" s="236"/>
      <c r="SCO13" s="236"/>
      <c r="SCP13" s="236"/>
      <c r="SCQ13" s="236"/>
      <c r="SCR13" s="236"/>
      <c r="SCS13" s="236"/>
      <c r="SCT13" s="236"/>
      <c r="SCU13" s="236"/>
      <c r="SCV13" s="236"/>
      <c r="SCW13" s="236"/>
      <c r="SCX13" s="236"/>
      <c r="SCY13" s="236"/>
      <c r="SCZ13" s="236"/>
      <c r="SDA13" s="236"/>
      <c r="SDB13" s="236"/>
      <c r="SDC13" s="236"/>
      <c r="SDD13" s="236"/>
      <c r="SDE13" s="236"/>
      <c r="SDF13" s="236"/>
      <c r="SDG13" s="236"/>
      <c r="SDH13" s="236"/>
      <c r="SDI13" s="236"/>
      <c r="SDJ13" s="236"/>
      <c r="SDK13" s="236"/>
      <c r="SDL13" s="236"/>
      <c r="SDM13" s="236"/>
      <c r="SDN13" s="236"/>
      <c r="SDO13" s="236"/>
      <c r="SDP13" s="236"/>
      <c r="SDQ13" s="236"/>
      <c r="SDR13" s="236"/>
      <c r="SDS13" s="236"/>
      <c r="SDT13" s="236"/>
      <c r="SDU13" s="236"/>
      <c r="SDV13" s="236"/>
      <c r="SDW13" s="236"/>
      <c r="SDX13" s="236"/>
      <c r="SDY13" s="236"/>
      <c r="SDZ13" s="236"/>
      <c r="SEA13" s="236"/>
      <c r="SEB13" s="236"/>
      <c r="SEC13" s="236"/>
      <c r="SED13" s="236"/>
      <c r="SEE13" s="236"/>
      <c r="SEF13" s="236"/>
      <c r="SEG13" s="236"/>
      <c r="SEH13" s="236"/>
      <c r="SEI13" s="236"/>
      <c r="SEJ13" s="236"/>
      <c r="SEK13" s="236"/>
      <c r="SEL13" s="236"/>
      <c r="SEM13" s="236"/>
      <c r="SEN13" s="236"/>
      <c r="SEO13" s="236"/>
      <c r="SEP13" s="236"/>
      <c r="SEQ13" s="236"/>
      <c r="SER13" s="236"/>
      <c r="SES13" s="236"/>
      <c r="SET13" s="236"/>
      <c r="SEU13" s="236"/>
      <c r="SEV13" s="236"/>
      <c r="SEW13" s="236"/>
      <c r="SEX13" s="236"/>
      <c r="SEY13" s="236"/>
      <c r="SEZ13" s="236"/>
      <c r="SFA13" s="236"/>
      <c r="SFB13" s="236"/>
      <c r="SFC13" s="236"/>
      <c r="SFD13" s="236"/>
      <c r="SFE13" s="236"/>
      <c r="SFF13" s="236"/>
      <c r="SFG13" s="236"/>
      <c r="SFH13" s="236"/>
      <c r="SFI13" s="236"/>
      <c r="SFJ13" s="236"/>
      <c r="SFK13" s="236"/>
      <c r="SFL13" s="236"/>
      <c r="SFM13" s="236"/>
      <c r="SFN13" s="236"/>
      <c r="SFO13" s="236"/>
      <c r="SFP13" s="236"/>
      <c r="SFQ13" s="236"/>
      <c r="SFR13" s="236"/>
      <c r="SFS13" s="236"/>
      <c r="SFT13" s="236"/>
      <c r="SFU13" s="236"/>
      <c r="SFV13" s="236"/>
      <c r="SFW13" s="236"/>
      <c r="SFX13" s="236"/>
      <c r="SFY13" s="236"/>
      <c r="SFZ13" s="236"/>
      <c r="SGA13" s="236"/>
      <c r="SGB13" s="236"/>
      <c r="SGC13" s="236"/>
      <c r="SGD13" s="236"/>
      <c r="SGE13" s="236"/>
      <c r="SGF13" s="236"/>
      <c r="SGG13" s="236"/>
      <c r="SGH13" s="236"/>
      <c r="SGI13" s="236"/>
      <c r="SGJ13" s="236"/>
      <c r="SGK13" s="236"/>
      <c r="SGL13" s="236"/>
      <c r="SGM13" s="236"/>
      <c r="SGN13" s="236"/>
      <c r="SGO13" s="236"/>
      <c r="SGP13" s="236"/>
      <c r="SGQ13" s="236"/>
      <c r="SGR13" s="236"/>
      <c r="SGS13" s="236"/>
      <c r="SGT13" s="236"/>
      <c r="SGU13" s="236"/>
      <c r="SGV13" s="236"/>
      <c r="SGW13" s="236"/>
      <c r="SGX13" s="236"/>
      <c r="SGY13" s="236"/>
      <c r="SGZ13" s="236"/>
      <c r="SHA13" s="236"/>
      <c r="SHB13" s="236"/>
      <c r="SHC13" s="236"/>
      <c r="SHD13" s="236"/>
      <c r="SHE13" s="236"/>
      <c r="SHF13" s="236"/>
      <c r="SHG13" s="236"/>
      <c r="SHH13" s="236"/>
      <c r="SHI13" s="236"/>
      <c r="SHJ13" s="236"/>
      <c r="SHK13" s="236"/>
      <c r="SHL13" s="236"/>
      <c r="SHM13" s="236"/>
      <c r="SHN13" s="236"/>
      <c r="SHO13" s="236"/>
      <c r="SHP13" s="236"/>
      <c r="SHQ13" s="236"/>
      <c r="SHR13" s="236"/>
      <c r="SHS13" s="236"/>
      <c r="SHT13" s="236"/>
      <c r="SHU13" s="236"/>
      <c r="SHV13" s="236"/>
      <c r="SHW13" s="236"/>
      <c r="SHX13" s="236"/>
      <c r="SHY13" s="236"/>
      <c r="SHZ13" s="236"/>
      <c r="SIA13" s="236"/>
      <c r="SIB13" s="236"/>
      <c r="SIC13" s="236"/>
      <c r="SID13" s="236"/>
      <c r="SIE13" s="236"/>
      <c r="SIF13" s="236"/>
      <c r="SIG13" s="236"/>
      <c r="SIH13" s="236"/>
      <c r="SII13" s="236"/>
      <c r="SIJ13" s="236"/>
      <c r="SIK13" s="236"/>
      <c r="SIL13" s="236"/>
      <c r="SIM13" s="236"/>
      <c r="SIN13" s="236"/>
      <c r="SIO13" s="236"/>
      <c r="SIP13" s="236"/>
      <c r="SIQ13" s="236"/>
      <c r="SIR13" s="236"/>
      <c r="SIS13" s="236"/>
      <c r="SIT13" s="236"/>
      <c r="SIU13" s="236"/>
      <c r="SIV13" s="236"/>
      <c r="SIW13" s="236"/>
      <c r="SIX13" s="236"/>
      <c r="SIY13" s="236"/>
      <c r="SIZ13" s="236"/>
      <c r="SJA13" s="236"/>
      <c r="SJB13" s="236"/>
      <c r="SJC13" s="236"/>
      <c r="SJD13" s="236"/>
      <c r="SJE13" s="236"/>
      <c r="SJF13" s="236"/>
      <c r="SJG13" s="236"/>
      <c r="SJH13" s="236"/>
      <c r="SJI13" s="236"/>
      <c r="SJJ13" s="236"/>
      <c r="SJK13" s="236"/>
      <c r="SJL13" s="236"/>
      <c r="SJM13" s="236"/>
      <c r="SJN13" s="236"/>
      <c r="SJO13" s="236"/>
      <c r="SJP13" s="236"/>
      <c r="SJQ13" s="236"/>
      <c r="SJR13" s="236"/>
      <c r="SJS13" s="236"/>
      <c r="SJT13" s="236"/>
      <c r="SJU13" s="236"/>
      <c r="SJV13" s="236"/>
      <c r="SJW13" s="236"/>
      <c r="SJX13" s="236"/>
      <c r="SJY13" s="236"/>
      <c r="SJZ13" s="236"/>
      <c r="SKA13" s="236"/>
      <c r="SKB13" s="236"/>
      <c r="SKC13" s="236"/>
      <c r="SKD13" s="236"/>
      <c r="SKE13" s="236"/>
      <c r="SKF13" s="236"/>
      <c r="SKG13" s="236"/>
      <c r="SKH13" s="236"/>
      <c r="SKI13" s="236"/>
      <c r="SKJ13" s="236"/>
      <c r="SKK13" s="236"/>
      <c r="SKL13" s="236"/>
      <c r="SKM13" s="236"/>
      <c r="SKN13" s="236"/>
      <c r="SKO13" s="236"/>
      <c r="SKP13" s="236"/>
      <c r="SKQ13" s="236"/>
      <c r="SKR13" s="236"/>
      <c r="SKS13" s="236"/>
      <c r="SKT13" s="236"/>
      <c r="SKU13" s="236"/>
      <c r="SKV13" s="236"/>
      <c r="SKW13" s="236"/>
      <c r="SKX13" s="236"/>
      <c r="SKY13" s="236"/>
      <c r="SKZ13" s="236"/>
      <c r="SLA13" s="236"/>
      <c r="SLB13" s="236"/>
      <c r="SLC13" s="236"/>
      <c r="SLD13" s="236"/>
      <c r="SLE13" s="236"/>
      <c r="SLF13" s="236"/>
      <c r="SLG13" s="236"/>
      <c r="SLH13" s="236"/>
      <c r="SLI13" s="236"/>
      <c r="SLJ13" s="236"/>
      <c r="SLK13" s="236"/>
      <c r="SLL13" s="236"/>
      <c r="SLM13" s="236"/>
      <c r="SLN13" s="236"/>
      <c r="SLO13" s="236"/>
      <c r="SLP13" s="236"/>
      <c r="SLQ13" s="236"/>
      <c r="SLR13" s="236"/>
      <c r="SLS13" s="236"/>
      <c r="SLT13" s="236"/>
      <c r="SLU13" s="236"/>
      <c r="SLV13" s="236"/>
      <c r="SLW13" s="236"/>
      <c r="SLX13" s="236"/>
      <c r="SLY13" s="236"/>
      <c r="SLZ13" s="236"/>
      <c r="SMA13" s="236"/>
      <c r="SMB13" s="236"/>
      <c r="SMC13" s="236"/>
      <c r="SMD13" s="236"/>
      <c r="SME13" s="236"/>
      <c r="SMF13" s="236"/>
      <c r="SMG13" s="236"/>
      <c r="SMH13" s="236"/>
      <c r="SMI13" s="236"/>
      <c r="SMJ13" s="236"/>
      <c r="SMK13" s="236"/>
      <c r="SML13" s="236"/>
      <c r="SMM13" s="236"/>
      <c r="SMN13" s="236"/>
      <c r="SMO13" s="236"/>
      <c r="SMP13" s="236"/>
      <c r="SMQ13" s="236"/>
      <c r="SMR13" s="236"/>
      <c r="SMS13" s="236"/>
      <c r="SMT13" s="236"/>
      <c r="SMU13" s="236"/>
      <c r="SMV13" s="236"/>
      <c r="SMW13" s="236"/>
      <c r="SMX13" s="236"/>
      <c r="SMY13" s="236"/>
      <c r="SMZ13" s="236"/>
      <c r="SNA13" s="236"/>
      <c r="SNB13" s="236"/>
      <c r="SNC13" s="236"/>
      <c r="SND13" s="236"/>
      <c r="SNE13" s="236"/>
      <c r="SNF13" s="236"/>
      <c r="SNG13" s="236"/>
      <c r="SNH13" s="236"/>
      <c r="SNI13" s="236"/>
      <c r="SNJ13" s="236"/>
      <c r="SNK13" s="236"/>
      <c r="SNL13" s="236"/>
      <c r="SNM13" s="236"/>
      <c r="SNN13" s="236"/>
      <c r="SNO13" s="236"/>
      <c r="SNP13" s="236"/>
      <c r="SNQ13" s="236"/>
      <c r="SNR13" s="236"/>
      <c r="SNS13" s="236"/>
      <c r="SNT13" s="236"/>
      <c r="SNU13" s="236"/>
      <c r="SNV13" s="236"/>
      <c r="SNW13" s="236"/>
      <c r="SNX13" s="236"/>
      <c r="SNY13" s="236"/>
      <c r="SNZ13" s="236"/>
      <c r="SOA13" s="236"/>
      <c r="SOB13" s="236"/>
      <c r="SOC13" s="236"/>
      <c r="SOD13" s="236"/>
      <c r="SOE13" s="236"/>
      <c r="SOF13" s="236"/>
      <c r="SOG13" s="236"/>
      <c r="SOH13" s="236"/>
      <c r="SOI13" s="236"/>
      <c r="SOJ13" s="236"/>
      <c r="SOK13" s="236"/>
      <c r="SOL13" s="236"/>
      <c r="SOM13" s="236"/>
      <c r="SON13" s="236"/>
      <c r="SOO13" s="236"/>
      <c r="SOP13" s="236"/>
      <c r="SOQ13" s="236"/>
      <c r="SOR13" s="236"/>
      <c r="SOS13" s="236"/>
      <c r="SOT13" s="236"/>
      <c r="SOU13" s="236"/>
      <c r="SOV13" s="236"/>
      <c r="SOW13" s="236"/>
      <c r="SOX13" s="236"/>
      <c r="SOY13" s="236"/>
      <c r="SOZ13" s="236"/>
      <c r="SPA13" s="236"/>
      <c r="SPB13" s="236"/>
      <c r="SPC13" s="236"/>
      <c r="SPD13" s="236"/>
      <c r="SPE13" s="236"/>
      <c r="SPF13" s="236"/>
      <c r="SPG13" s="236"/>
      <c r="SPH13" s="236"/>
      <c r="SPI13" s="236"/>
      <c r="SPJ13" s="236"/>
      <c r="SPK13" s="236"/>
      <c r="SPL13" s="236"/>
      <c r="SPM13" s="236"/>
      <c r="SPN13" s="236"/>
      <c r="SPO13" s="236"/>
      <c r="SPP13" s="236"/>
      <c r="SPQ13" s="236"/>
      <c r="SPR13" s="236"/>
      <c r="SPS13" s="236"/>
      <c r="SPT13" s="236"/>
      <c r="SPU13" s="236"/>
      <c r="SPV13" s="236"/>
      <c r="SPW13" s="236"/>
      <c r="SPX13" s="236"/>
      <c r="SPY13" s="236"/>
      <c r="SPZ13" s="236"/>
      <c r="SQA13" s="236"/>
      <c r="SQB13" s="236"/>
      <c r="SQC13" s="236"/>
      <c r="SQD13" s="236"/>
      <c r="SQE13" s="236"/>
      <c r="SQF13" s="236"/>
      <c r="SQG13" s="236"/>
      <c r="SQH13" s="236"/>
      <c r="SQI13" s="236"/>
      <c r="SQJ13" s="236"/>
      <c r="SQK13" s="236"/>
      <c r="SQL13" s="236"/>
      <c r="SQM13" s="236"/>
      <c r="SQN13" s="236"/>
      <c r="SQO13" s="236"/>
      <c r="SQP13" s="236"/>
      <c r="SQQ13" s="236"/>
      <c r="SQR13" s="236"/>
      <c r="SQS13" s="236"/>
      <c r="SQT13" s="236"/>
      <c r="SQU13" s="236"/>
      <c r="SQV13" s="236"/>
      <c r="SQW13" s="236"/>
      <c r="SQX13" s="236"/>
      <c r="SQY13" s="236"/>
      <c r="SQZ13" s="236"/>
      <c r="SRA13" s="236"/>
      <c r="SRB13" s="236"/>
      <c r="SRC13" s="236"/>
      <c r="SRD13" s="236"/>
      <c r="SRE13" s="236"/>
      <c r="SRF13" s="236"/>
      <c r="SRG13" s="236"/>
      <c r="SRH13" s="236"/>
      <c r="SRI13" s="236"/>
      <c r="SRJ13" s="236"/>
      <c r="SRK13" s="236"/>
      <c r="SRL13" s="236"/>
      <c r="SRM13" s="236"/>
      <c r="SRN13" s="236"/>
      <c r="SRO13" s="236"/>
      <c r="SRP13" s="236"/>
      <c r="SRQ13" s="236"/>
      <c r="SRR13" s="236"/>
      <c r="SRS13" s="236"/>
      <c r="SRT13" s="236"/>
      <c r="SRU13" s="236"/>
      <c r="SRV13" s="236"/>
      <c r="SRW13" s="236"/>
      <c r="SRX13" s="236"/>
      <c r="SRY13" s="236"/>
      <c r="SRZ13" s="236"/>
      <c r="SSA13" s="236"/>
      <c r="SSB13" s="236"/>
      <c r="SSC13" s="236"/>
      <c r="SSD13" s="236"/>
      <c r="SSE13" s="236"/>
      <c r="SSF13" s="236"/>
      <c r="SSG13" s="236"/>
      <c r="SSH13" s="236"/>
      <c r="SSI13" s="236"/>
      <c r="SSJ13" s="236"/>
      <c r="SSK13" s="236"/>
      <c r="SSL13" s="236"/>
      <c r="SSM13" s="236"/>
      <c r="SSN13" s="236"/>
      <c r="SSO13" s="236"/>
      <c r="SSP13" s="236"/>
      <c r="SSQ13" s="236"/>
      <c r="SSR13" s="236"/>
      <c r="SSS13" s="236"/>
      <c r="SST13" s="236"/>
      <c r="SSU13" s="236"/>
      <c r="SSV13" s="236"/>
      <c r="SSW13" s="236"/>
      <c r="SSX13" s="236"/>
      <c r="SSY13" s="236"/>
      <c r="SSZ13" s="236"/>
      <c r="STA13" s="236"/>
      <c r="STB13" s="236"/>
      <c r="STC13" s="236"/>
      <c r="STD13" s="236"/>
      <c r="STE13" s="236"/>
      <c r="STF13" s="236"/>
      <c r="STG13" s="236"/>
      <c r="STH13" s="236"/>
      <c r="STI13" s="236"/>
      <c r="STJ13" s="236"/>
      <c r="STK13" s="236"/>
      <c r="STL13" s="236"/>
      <c r="STM13" s="236"/>
      <c r="STN13" s="236"/>
      <c r="STO13" s="236"/>
      <c r="STP13" s="236"/>
      <c r="STQ13" s="236"/>
      <c r="STR13" s="236"/>
      <c r="STS13" s="236"/>
      <c r="STT13" s="236"/>
      <c r="STU13" s="236"/>
      <c r="STV13" s="236"/>
      <c r="STW13" s="236"/>
      <c r="STX13" s="236"/>
      <c r="STY13" s="236"/>
      <c r="STZ13" s="236"/>
      <c r="SUA13" s="236"/>
      <c r="SUB13" s="236"/>
      <c r="SUC13" s="236"/>
      <c r="SUD13" s="236"/>
      <c r="SUE13" s="236"/>
      <c r="SUF13" s="236"/>
      <c r="SUG13" s="236"/>
      <c r="SUH13" s="236"/>
      <c r="SUI13" s="236"/>
      <c r="SUJ13" s="236"/>
      <c r="SUK13" s="236"/>
      <c r="SUL13" s="236"/>
      <c r="SUM13" s="236"/>
      <c r="SUN13" s="236"/>
      <c r="SUO13" s="236"/>
      <c r="SUP13" s="236"/>
      <c r="SUQ13" s="236"/>
      <c r="SUR13" s="236"/>
      <c r="SUS13" s="236"/>
      <c r="SUT13" s="236"/>
      <c r="SUU13" s="236"/>
      <c r="SUV13" s="236"/>
      <c r="SUW13" s="236"/>
      <c r="SUX13" s="236"/>
      <c r="SUY13" s="236"/>
      <c r="SUZ13" s="236"/>
      <c r="SVA13" s="236"/>
      <c r="SVB13" s="236"/>
      <c r="SVC13" s="236"/>
      <c r="SVD13" s="236"/>
      <c r="SVE13" s="236"/>
      <c r="SVF13" s="236"/>
      <c r="SVG13" s="236"/>
      <c r="SVH13" s="236"/>
      <c r="SVI13" s="236"/>
      <c r="SVJ13" s="236"/>
      <c r="SVK13" s="236"/>
      <c r="SVL13" s="236"/>
      <c r="SVM13" s="236"/>
      <c r="SVN13" s="236"/>
      <c r="SVO13" s="236"/>
      <c r="SVP13" s="236"/>
      <c r="SVQ13" s="236"/>
      <c r="SVR13" s="236"/>
      <c r="SVS13" s="236"/>
      <c r="SVT13" s="236"/>
      <c r="SVU13" s="236"/>
      <c r="SVV13" s="236"/>
      <c r="SVW13" s="236"/>
      <c r="SVX13" s="236"/>
      <c r="SVY13" s="236"/>
      <c r="SVZ13" s="236"/>
      <c r="SWA13" s="236"/>
      <c r="SWB13" s="236"/>
      <c r="SWC13" s="236"/>
      <c r="SWD13" s="236"/>
      <c r="SWE13" s="236"/>
      <c r="SWF13" s="236"/>
      <c r="SWG13" s="236"/>
      <c r="SWH13" s="236"/>
      <c r="SWI13" s="236"/>
      <c r="SWJ13" s="236"/>
      <c r="SWK13" s="236"/>
      <c r="SWL13" s="236"/>
      <c r="SWM13" s="236"/>
      <c r="SWN13" s="236"/>
      <c r="SWO13" s="236"/>
      <c r="SWP13" s="236"/>
      <c r="SWQ13" s="236"/>
      <c r="SWR13" s="236"/>
      <c r="SWS13" s="236"/>
      <c r="SWT13" s="236"/>
      <c r="SWU13" s="236"/>
      <c r="SWV13" s="236"/>
      <c r="SWW13" s="236"/>
      <c r="SWX13" s="236"/>
      <c r="SWY13" s="236"/>
      <c r="SWZ13" s="236"/>
      <c r="SXA13" s="236"/>
      <c r="SXB13" s="236"/>
      <c r="SXC13" s="236"/>
      <c r="SXD13" s="236"/>
      <c r="SXE13" s="236"/>
      <c r="SXF13" s="236"/>
      <c r="SXG13" s="236"/>
      <c r="SXH13" s="236"/>
      <c r="SXI13" s="236"/>
      <c r="SXJ13" s="236"/>
      <c r="SXK13" s="236"/>
      <c r="SXL13" s="236"/>
      <c r="SXM13" s="236"/>
      <c r="SXN13" s="236"/>
      <c r="SXO13" s="236"/>
      <c r="SXP13" s="236"/>
      <c r="SXQ13" s="236"/>
      <c r="SXR13" s="236"/>
      <c r="SXS13" s="236"/>
      <c r="SXT13" s="236"/>
      <c r="SXU13" s="236"/>
      <c r="SXV13" s="236"/>
      <c r="SXW13" s="236"/>
      <c r="SXX13" s="236"/>
      <c r="SXY13" s="236"/>
      <c r="SXZ13" s="236"/>
      <c r="SYA13" s="236"/>
      <c r="SYB13" s="236"/>
      <c r="SYC13" s="236"/>
      <c r="SYD13" s="236"/>
      <c r="SYE13" s="236"/>
      <c r="SYF13" s="236"/>
      <c r="SYG13" s="236"/>
      <c r="SYH13" s="236"/>
      <c r="SYI13" s="236"/>
      <c r="SYJ13" s="236"/>
      <c r="SYK13" s="236"/>
      <c r="SYL13" s="236"/>
      <c r="SYM13" s="236"/>
      <c r="SYN13" s="236"/>
      <c r="SYO13" s="236"/>
      <c r="SYP13" s="236"/>
      <c r="SYQ13" s="236"/>
      <c r="SYR13" s="236"/>
      <c r="SYS13" s="236"/>
      <c r="SYT13" s="236"/>
      <c r="SYU13" s="236"/>
      <c r="SYV13" s="236"/>
      <c r="SYW13" s="236"/>
      <c r="SYX13" s="236"/>
      <c r="SYY13" s="236"/>
      <c r="SYZ13" s="236"/>
      <c r="SZA13" s="236"/>
      <c r="SZB13" s="236"/>
      <c r="SZC13" s="236"/>
      <c r="SZD13" s="236"/>
      <c r="SZE13" s="236"/>
      <c r="SZF13" s="236"/>
      <c r="SZG13" s="236"/>
      <c r="SZH13" s="236"/>
      <c r="SZI13" s="236"/>
      <c r="SZJ13" s="236"/>
      <c r="SZK13" s="236"/>
      <c r="SZL13" s="236"/>
      <c r="SZM13" s="236"/>
      <c r="SZN13" s="236"/>
      <c r="SZO13" s="236"/>
      <c r="SZP13" s="236"/>
      <c r="SZQ13" s="236"/>
      <c r="SZR13" s="236"/>
      <c r="SZS13" s="236"/>
      <c r="SZT13" s="236"/>
      <c r="SZU13" s="236"/>
      <c r="SZV13" s="236"/>
      <c r="SZW13" s="236"/>
      <c r="SZX13" s="236"/>
      <c r="SZY13" s="236"/>
      <c r="SZZ13" s="236"/>
      <c r="TAA13" s="236"/>
      <c r="TAB13" s="236"/>
      <c r="TAC13" s="236"/>
      <c r="TAD13" s="236"/>
      <c r="TAE13" s="236"/>
      <c r="TAF13" s="236"/>
      <c r="TAG13" s="236"/>
      <c r="TAH13" s="236"/>
      <c r="TAI13" s="236"/>
      <c r="TAJ13" s="236"/>
      <c r="TAK13" s="236"/>
      <c r="TAL13" s="236"/>
      <c r="TAM13" s="236"/>
      <c r="TAN13" s="236"/>
      <c r="TAO13" s="236"/>
      <c r="TAP13" s="236"/>
      <c r="TAQ13" s="236"/>
      <c r="TAR13" s="236"/>
      <c r="TAS13" s="236"/>
      <c r="TAT13" s="236"/>
      <c r="TAU13" s="236"/>
      <c r="TAV13" s="236"/>
      <c r="TAW13" s="236"/>
      <c r="TAX13" s="236"/>
      <c r="TAY13" s="236"/>
      <c r="TAZ13" s="236"/>
      <c r="TBA13" s="236"/>
      <c r="TBB13" s="236"/>
      <c r="TBC13" s="236"/>
      <c r="TBD13" s="236"/>
      <c r="TBE13" s="236"/>
      <c r="TBF13" s="236"/>
      <c r="TBG13" s="236"/>
      <c r="TBH13" s="236"/>
      <c r="TBI13" s="236"/>
      <c r="TBJ13" s="236"/>
      <c r="TBK13" s="236"/>
      <c r="TBL13" s="236"/>
      <c r="TBM13" s="236"/>
      <c r="TBN13" s="236"/>
      <c r="TBO13" s="236"/>
      <c r="TBP13" s="236"/>
      <c r="TBQ13" s="236"/>
      <c r="TBR13" s="236"/>
      <c r="TBS13" s="236"/>
      <c r="TBT13" s="236"/>
      <c r="TBU13" s="236"/>
      <c r="TBV13" s="236"/>
      <c r="TBW13" s="236"/>
      <c r="TBX13" s="236"/>
      <c r="TBY13" s="236"/>
      <c r="TBZ13" s="236"/>
      <c r="TCA13" s="236"/>
      <c r="TCB13" s="236"/>
      <c r="TCC13" s="236"/>
      <c r="TCD13" s="236"/>
      <c r="TCE13" s="236"/>
      <c r="TCF13" s="236"/>
      <c r="TCG13" s="236"/>
      <c r="TCH13" s="236"/>
      <c r="TCI13" s="236"/>
      <c r="TCJ13" s="236"/>
      <c r="TCK13" s="236"/>
      <c r="TCL13" s="236"/>
      <c r="TCM13" s="236"/>
      <c r="TCN13" s="236"/>
      <c r="TCO13" s="236"/>
      <c r="TCP13" s="236"/>
      <c r="TCQ13" s="236"/>
      <c r="TCR13" s="236"/>
      <c r="TCS13" s="236"/>
      <c r="TCT13" s="236"/>
      <c r="TCU13" s="236"/>
      <c r="TCV13" s="236"/>
      <c r="TCW13" s="236"/>
      <c r="TCX13" s="236"/>
      <c r="TCY13" s="236"/>
      <c r="TCZ13" s="236"/>
      <c r="TDA13" s="236"/>
      <c r="TDB13" s="236"/>
      <c r="TDC13" s="236"/>
      <c r="TDD13" s="236"/>
      <c r="TDE13" s="236"/>
      <c r="TDF13" s="236"/>
      <c r="TDG13" s="236"/>
      <c r="TDH13" s="236"/>
      <c r="TDI13" s="236"/>
      <c r="TDJ13" s="236"/>
      <c r="TDK13" s="236"/>
      <c r="TDL13" s="236"/>
      <c r="TDM13" s="236"/>
      <c r="TDN13" s="236"/>
      <c r="TDO13" s="236"/>
      <c r="TDP13" s="236"/>
      <c r="TDQ13" s="236"/>
      <c r="TDR13" s="236"/>
      <c r="TDS13" s="236"/>
      <c r="TDT13" s="236"/>
      <c r="TDU13" s="236"/>
      <c r="TDV13" s="236"/>
      <c r="TDW13" s="236"/>
      <c r="TDX13" s="236"/>
      <c r="TDY13" s="236"/>
      <c r="TDZ13" s="236"/>
      <c r="TEA13" s="236"/>
      <c r="TEB13" s="236"/>
      <c r="TEC13" s="236"/>
      <c r="TED13" s="236"/>
      <c r="TEE13" s="236"/>
      <c r="TEF13" s="236"/>
      <c r="TEG13" s="236"/>
      <c r="TEH13" s="236"/>
      <c r="TEI13" s="236"/>
      <c r="TEJ13" s="236"/>
      <c r="TEK13" s="236"/>
      <c r="TEL13" s="236"/>
      <c r="TEM13" s="236"/>
      <c r="TEN13" s="236"/>
      <c r="TEO13" s="236"/>
      <c r="TEP13" s="236"/>
      <c r="TEQ13" s="236"/>
      <c r="TER13" s="236"/>
      <c r="TES13" s="236"/>
      <c r="TET13" s="236"/>
      <c r="TEU13" s="236"/>
      <c r="TEV13" s="236"/>
      <c r="TEW13" s="236"/>
      <c r="TEX13" s="236"/>
      <c r="TEY13" s="236"/>
      <c r="TEZ13" s="236"/>
      <c r="TFA13" s="236"/>
      <c r="TFB13" s="236"/>
      <c r="TFC13" s="236"/>
      <c r="TFD13" s="236"/>
      <c r="TFE13" s="236"/>
      <c r="TFF13" s="236"/>
      <c r="TFG13" s="236"/>
      <c r="TFH13" s="236"/>
      <c r="TFI13" s="236"/>
      <c r="TFJ13" s="236"/>
      <c r="TFK13" s="236"/>
      <c r="TFL13" s="236"/>
      <c r="TFM13" s="236"/>
      <c r="TFN13" s="236"/>
      <c r="TFO13" s="236"/>
      <c r="TFP13" s="236"/>
      <c r="TFQ13" s="236"/>
      <c r="TFR13" s="236"/>
      <c r="TFS13" s="236"/>
      <c r="TFT13" s="236"/>
      <c r="TFU13" s="236"/>
      <c r="TFV13" s="236"/>
      <c r="TFW13" s="236"/>
      <c r="TFX13" s="236"/>
      <c r="TFY13" s="236"/>
      <c r="TFZ13" s="236"/>
      <c r="TGA13" s="236"/>
      <c r="TGB13" s="236"/>
      <c r="TGC13" s="236"/>
      <c r="TGD13" s="236"/>
      <c r="TGE13" s="236"/>
      <c r="TGF13" s="236"/>
      <c r="TGG13" s="236"/>
      <c r="TGH13" s="236"/>
      <c r="TGI13" s="236"/>
      <c r="TGJ13" s="236"/>
      <c r="TGK13" s="236"/>
      <c r="TGL13" s="236"/>
      <c r="TGM13" s="236"/>
      <c r="TGN13" s="236"/>
      <c r="TGO13" s="236"/>
      <c r="TGP13" s="236"/>
      <c r="TGQ13" s="236"/>
      <c r="TGR13" s="236"/>
      <c r="TGS13" s="236"/>
      <c r="TGT13" s="236"/>
      <c r="TGU13" s="236"/>
      <c r="TGV13" s="236"/>
      <c r="TGW13" s="236"/>
      <c r="TGX13" s="236"/>
      <c r="TGY13" s="236"/>
      <c r="TGZ13" s="236"/>
      <c r="THA13" s="236"/>
      <c r="THB13" s="236"/>
      <c r="THC13" s="236"/>
      <c r="THD13" s="236"/>
      <c r="THE13" s="236"/>
      <c r="THF13" s="236"/>
      <c r="THG13" s="236"/>
      <c r="THH13" s="236"/>
      <c r="THI13" s="236"/>
      <c r="THJ13" s="236"/>
      <c r="THK13" s="236"/>
      <c r="THL13" s="236"/>
      <c r="THM13" s="236"/>
      <c r="THN13" s="236"/>
      <c r="THO13" s="236"/>
      <c r="THP13" s="236"/>
      <c r="THQ13" s="236"/>
      <c r="THR13" s="236"/>
      <c r="THS13" s="236"/>
      <c r="THT13" s="236"/>
      <c r="THU13" s="236"/>
      <c r="THV13" s="236"/>
      <c r="THW13" s="236"/>
      <c r="THX13" s="236"/>
      <c r="THY13" s="236"/>
      <c r="THZ13" s="236"/>
      <c r="TIA13" s="236"/>
      <c r="TIB13" s="236"/>
      <c r="TIC13" s="236"/>
      <c r="TID13" s="236"/>
      <c r="TIE13" s="236"/>
      <c r="TIF13" s="236"/>
      <c r="TIG13" s="236"/>
      <c r="TIH13" s="236"/>
      <c r="TII13" s="236"/>
      <c r="TIJ13" s="236"/>
      <c r="TIK13" s="236"/>
      <c r="TIL13" s="236"/>
      <c r="TIM13" s="236"/>
      <c r="TIN13" s="236"/>
      <c r="TIO13" s="236"/>
      <c r="TIP13" s="236"/>
      <c r="TIQ13" s="236"/>
      <c r="TIR13" s="236"/>
      <c r="TIS13" s="236"/>
      <c r="TIT13" s="236"/>
      <c r="TIU13" s="236"/>
      <c r="TIV13" s="236"/>
      <c r="TIW13" s="236"/>
      <c r="TIX13" s="236"/>
      <c r="TIY13" s="236"/>
      <c r="TIZ13" s="236"/>
      <c r="TJA13" s="236"/>
      <c r="TJB13" s="236"/>
      <c r="TJC13" s="236"/>
      <c r="TJD13" s="236"/>
      <c r="TJE13" s="236"/>
      <c r="TJF13" s="236"/>
      <c r="TJG13" s="236"/>
      <c r="TJH13" s="236"/>
      <c r="TJI13" s="236"/>
      <c r="TJJ13" s="236"/>
      <c r="TJK13" s="236"/>
      <c r="TJL13" s="236"/>
      <c r="TJM13" s="236"/>
      <c r="TJN13" s="236"/>
      <c r="TJO13" s="236"/>
      <c r="TJP13" s="236"/>
      <c r="TJQ13" s="236"/>
      <c r="TJR13" s="236"/>
      <c r="TJS13" s="236"/>
      <c r="TJT13" s="236"/>
      <c r="TJU13" s="236"/>
      <c r="TJV13" s="236"/>
      <c r="TJW13" s="236"/>
      <c r="TJX13" s="236"/>
      <c r="TJY13" s="236"/>
      <c r="TJZ13" s="236"/>
      <c r="TKA13" s="236"/>
      <c r="TKB13" s="236"/>
      <c r="TKC13" s="236"/>
      <c r="TKD13" s="236"/>
      <c r="TKE13" s="236"/>
      <c r="TKF13" s="236"/>
      <c r="TKG13" s="236"/>
      <c r="TKH13" s="236"/>
      <c r="TKI13" s="236"/>
      <c r="TKJ13" s="236"/>
      <c r="TKK13" s="236"/>
      <c r="TKL13" s="236"/>
      <c r="TKM13" s="236"/>
      <c r="TKN13" s="236"/>
      <c r="TKO13" s="236"/>
      <c r="TKP13" s="236"/>
      <c r="TKQ13" s="236"/>
      <c r="TKR13" s="236"/>
      <c r="TKS13" s="236"/>
      <c r="TKT13" s="236"/>
      <c r="TKU13" s="236"/>
      <c r="TKV13" s="236"/>
      <c r="TKW13" s="236"/>
      <c r="TKX13" s="236"/>
      <c r="TKY13" s="236"/>
      <c r="TKZ13" s="236"/>
      <c r="TLA13" s="236"/>
      <c r="TLB13" s="236"/>
      <c r="TLC13" s="236"/>
      <c r="TLD13" s="236"/>
      <c r="TLE13" s="236"/>
      <c r="TLF13" s="236"/>
      <c r="TLG13" s="236"/>
      <c r="TLH13" s="236"/>
      <c r="TLI13" s="236"/>
      <c r="TLJ13" s="236"/>
      <c r="TLK13" s="236"/>
      <c r="TLL13" s="236"/>
      <c r="TLM13" s="236"/>
      <c r="TLN13" s="236"/>
      <c r="TLO13" s="236"/>
      <c r="TLP13" s="236"/>
      <c r="TLQ13" s="236"/>
      <c r="TLR13" s="236"/>
      <c r="TLS13" s="236"/>
      <c r="TLT13" s="236"/>
      <c r="TLU13" s="236"/>
      <c r="TLV13" s="236"/>
      <c r="TLW13" s="236"/>
      <c r="TLX13" s="236"/>
      <c r="TLY13" s="236"/>
      <c r="TLZ13" s="236"/>
      <c r="TMA13" s="236"/>
      <c r="TMB13" s="236"/>
      <c r="TMC13" s="236"/>
      <c r="TMD13" s="236"/>
      <c r="TME13" s="236"/>
      <c r="TMF13" s="236"/>
      <c r="TMG13" s="236"/>
      <c r="TMH13" s="236"/>
      <c r="TMI13" s="236"/>
      <c r="TMJ13" s="236"/>
      <c r="TMK13" s="236"/>
      <c r="TML13" s="236"/>
      <c r="TMM13" s="236"/>
      <c r="TMN13" s="236"/>
      <c r="TMO13" s="236"/>
      <c r="TMP13" s="236"/>
      <c r="TMQ13" s="236"/>
      <c r="TMR13" s="236"/>
      <c r="TMS13" s="236"/>
      <c r="TMT13" s="236"/>
      <c r="TMU13" s="236"/>
      <c r="TMV13" s="236"/>
      <c r="TMW13" s="236"/>
      <c r="TMX13" s="236"/>
      <c r="TMY13" s="236"/>
      <c r="TMZ13" s="236"/>
      <c r="TNA13" s="236"/>
      <c r="TNB13" s="236"/>
      <c r="TNC13" s="236"/>
      <c r="TND13" s="236"/>
      <c r="TNE13" s="236"/>
      <c r="TNF13" s="236"/>
      <c r="TNG13" s="236"/>
      <c r="TNH13" s="236"/>
      <c r="TNI13" s="236"/>
      <c r="TNJ13" s="236"/>
      <c r="TNK13" s="236"/>
      <c r="TNL13" s="236"/>
      <c r="TNM13" s="236"/>
      <c r="TNN13" s="236"/>
      <c r="TNO13" s="236"/>
      <c r="TNP13" s="236"/>
      <c r="TNQ13" s="236"/>
      <c r="TNR13" s="236"/>
      <c r="TNS13" s="236"/>
      <c r="TNT13" s="236"/>
      <c r="TNU13" s="236"/>
      <c r="TNV13" s="236"/>
      <c r="TNW13" s="236"/>
      <c r="TNX13" s="236"/>
      <c r="TNY13" s="236"/>
      <c r="TNZ13" s="236"/>
      <c r="TOA13" s="236"/>
      <c r="TOB13" s="236"/>
      <c r="TOC13" s="236"/>
      <c r="TOD13" s="236"/>
      <c r="TOE13" s="236"/>
      <c r="TOF13" s="236"/>
      <c r="TOG13" s="236"/>
      <c r="TOH13" s="236"/>
      <c r="TOI13" s="236"/>
      <c r="TOJ13" s="236"/>
      <c r="TOK13" s="236"/>
      <c r="TOL13" s="236"/>
      <c r="TOM13" s="236"/>
      <c r="TON13" s="236"/>
      <c r="TOO13" s="236"/>
      <c r="TOP13" s="236"/>
      <c r="TOQ13" s="236"/>
      <c r="TOR13" s="236"/>
      <c r="TOS13" s="236"/>
      <c r="TOT13" s="236"/>
      <c r="TOU13" s="236"/>
      <c r="TOV13" s="236"/>
      <c r="TOW13" s="236"/>
      <c r="TOX13" s="236"/>
      <c r="TOY13" s="236"/>
      <c r="TOZ13" s="236"/>
      <c r="TPA13" s="236"/>
      <c r="TPB13" s="236"/>
      <c r="TPC13" s="236"/>
      <c r="TPD13" s="236"/>
      <c r="TPE13" s="236"/>
      <c r="TPF13" s="236"/>
      <c r="TPG13" s="236"/>
      <c r="TPH13" s="236"/>
      <c r="TPI13" s="236"/>
      <c r="TPJ13" s="236"/>
      <c r="TPK13" s="236"/>
      <c r="TPL13" s="236"/>
      <c r="TPM13" s="236"/>
      <c r="TPN13" s="236"/>
      <c r="TPO13" s="236"/>
      <c r="TPP13" s="236"/>
      <c r="TPQ13" s="236"/>
      <c r="TPR13" s="236"/>
      <c r="TPS13" s="236"/>
      <c r="TPT13" s="236"/>
      <c r="TPU13" s="236"/>
      <c r="TPV13" s="236"/>
      <c r="TPW13" s="236"/>
      <c r="TPX13" s="236"/>
      <c r="TPY13" s="236"/>
      <c r="TPZ13" s="236"/>
      <c r="TQA13" s="236"/>
      <c r="TQB13" s="236"/>
      <c r="TQC13" s="236"/>
      <c r="TQD13" s="236"/>
      <c r="TQE13" s="236"/>
      <c r="TQF13" s="236"/>
      <c r="TQG13" s="236"/>
      <c r="TQH13" s="236"/>
      <c r="TQI13" s="236"/>
      <c r="TQJ13" s="236"/>
      <c r="TQK13" s="236"/>
      <c r="TQL13" s="236"/>
      <c r="TQM13" s="236"/>
      <c r="TQN13" s="236"/>
      <c r="TQO13" s="236"/>
      <c r="TQP13" s="236"/>
      <c r="TQQ13" s="236"/>
      <c r="TQR13" s="236"/>
      <c r="TQS13" s="236"/>
      <c r="TQT13" s="236"/>
      <c r="TQU13" s="236"/>
      <c r="TQV13" s="236"/>
      <c r="TQW13" s="236"/>
      <c r="TQX13" s="236"/>
      <c r="TQY13" s="236"/>
      <c r="TQZ13" s="236"/>
      <c r="TRA13" s="236"/>
      <c r="TRB13" s="236"/>
      <c r="TRC13" s="236"/>
      <c r="TRD13" s="236"/>
      <c r="TRE13" s="236"/>
      <c r="TRF13" s="236"/>
      <c r="TRG13" s="236"/>
      <c r="TRH13" s="236"/>
      <c r="TRI13" s="236"/>
      <c r="TRJ13" s="236"/>
      <c r="TRK13" s="236"/>
      <c r="TRL13" s="236"/>
      <c r="TRM13" s="236"/>
      <c r="TRN13" s="236"/>
      <c r="TRO13" s="236"/>
      <c r="TRP13" s="236"/>
      <c r="TRQ13" s="236"/>
      <c r="TRR13" s="236"/>
      <c r="TRS13" s="236"/>
      <c r="TRT13" s="236"/>
      <c r="TRU13" s="236"/>
      <c r="TRV13" s="236"/>
      <c r="TRW13" s="236"/>
      <c r="TRX13" s="236"/>
      <c r="TRY13" s="236"/>
      <c r="TRZ13" s="236"/>
      <c r="TSA13" s="236"/>
      <c r="TSB13" s="236"/>
      <c r="TSC13" s="236"/>
      <c r="TSD13" s="236"/>
      <c r="TSE13" s="236"/>
      <c r="TSF13" s="236"/>
      <c r="TSG13" s="236"/>
      <c r="TSH13" s="236"/>
      <c r="TSI13" s="236"/>
      <c r="TSJ13" s="236"/>
      <c r="TSK13" s="236"/>
      <c r="TSL13" s="236"/>
      <c r="TSM13" s="236"/>
      <c r="TSN13" s="236"/>
      <c r="TSO13" s="236"/>
      <c r="TSP13" s="236"/>
      <c r="TSQ13" s="236"/>
      <c r="TSR13" s="236"/>
      <c r="TSS13" s="236"/>
      <c r="TST13" s="236"/>
      <c r="TSU13" s="236"/>
      <c r="TSV13" s="236"/>
      <c r="TSW13" s="236"/>
      <c r="TSX13" s="236"/>
      <c r="TSY13" s="236"/>
      <c r="TSZ13" s="236"/>
      <c r="TTA13" s="236"/>
      <c r="TTB13" s="236"/>
      <c r="TTC13" s="236"/>
      <c r="TTD13" s="236"/>
      <c r="TTE13" s="236"/>
      <c r="TTF13" s="236"/>
      <c r="TTG13" s="236"/>
      <c r="TTH13" s="236"/>
      <c r="TTI13" s="236"/>
      <c r="TTJ13" s="236"/>
      <c r="TTK13" s="236"/>
      <c r="TTL13" s="236"/>
      <c r="TTM13" s="236"/>
      <c r="TTN13" s="236"/>
      <c r="TTO13" s="236"/>
      <c r="TTP13" s="236"/>
      <c r="TTQ13" s="236"/>
      <c r="TTR13" s="236"/>
      <c r="TTS13" s="236"/>
      <c r="TTT13" s="236"/>
      <c r="TTU13" s="236"/>
      <c r="TTV13" s="236"/>
      <c r="TTW13" s="236"/>
      <c r="TTX13" s="236"/>
      <c r="TTY13" s="236"/>
      <c r="TTZ13" s="236"/>
      <c r="TUA13" s="236"/>
      <c r="TUB13" s="236"/>
      <c r="TUC13" s="236"/>
      <c r="TUD13" s="236"/>
      <c r="TUE13" s="236"/>
      <c r="TUF13" s="236"/>
      <c r="TUG13" s="236"/>
      <c r="TUH13" s="236"/>
      <c r="TUI13" s="236"/>
      <c r="TUJ13" s="236"/>
      <c r="TUK13" s="236"/>
      <c r="TUL13" s="236"/>
      <c r="TUM13" s="236"/>
      <c r="TUN13" s="236"/>
      <c r="TUO13" s="236"/>
      <c r="TUP13" s="236"/>
      <c r="TUQ13" s="236"/>
      <c r="TUR13" s="236"/>
      <c r="TUS13" s="236"/>
      <c r="TUT13" s="236"/>
      <c r="TUU13" s="236"/>
      <c r="TUV13" s="236"/>
      <c r="TUW13" s="236"/>
      <c r="TUX13" s="236"/>
      <c r="TUY13" s="236"/>
      <c r="TUZ13" s="236"/>
      <c r="TVA13" s="236"/>
      <c r="TVB13" s="236"/>
      <c r="TVC13" s="236"/>
      <c r="TVD13" s="236"/>
      <c r="TVE13" s="236"/>
      <c r="TVF13" s="236"/>
      <c r="TVG13" s="236"/>
      <c r="TVH13" s="236"/>
      <c r="TVI13" s="236"/>
      <c r="TVJ13" s="236"/>
      <c r="TVK13" s="236"/>
      <c r="TVL13" s="236"/>
      <c r="TVM13" s="236"/>
      <c r="TVN13" s="236"/>
      <c r="TVO13" s="236"/>
      <c r="TVP13" s="236"/>
      <c r="TVQ13" s="236"/>
      <c r="TVR13" s="236"/>
      <c r="TVS13" s="236"/>
      <c r="TVT13" s="236"/>
      <c r="TVU13" s="236"/>
      <c r="TVV13" s="236"/>
      <c r="TVW13" s="236"/>
      <c r="TVX13" s="236"/>
      <c r="TVY13" s="236"/>
      <c r="TVZ13" s="236"/>
      <c r="TWA13" s="236"/>
      <c r="TWB13" s="236"/>
      <c r="TWC13" s="236"/>
      <c r="TWD13" s="236"/>
      <c r="TWE13" s="236"/>
      <c r="TWF13" s="236"/>
      <c r="TWG13" s="236"/>
      <c r="TWH13" s="236"/>
      <c r="TWI13" s="236"/>
      <c r="TWJ13" s="236"/>
      <c r="TWK13" s="236"/>
      <c r="TWL13" s="236"/>
      <c r="TWM13" s="236"/>
      <c r="TWN13" s="236"/>
      <c r="TWO13" s="236"/>
      <c r="TWP13" s="236"/>
      <c r="TWQ13" s="236"/>
      <c r="TWR13" s="236"/>
      <c r="TWS13" s="236"/>
      <c r="TWT13" s="236"/>
      <c r="TWU13" s="236"/>
      <c r="TWV13" s="236"/>
      <c r="TWW13" s="236"/>
      <c r="TWX13" s="236"/>
      <c r="TWY13" s="236"/>
      <c r="TWZ13" s="236"/>
      <c r="TXA13" s="236"/>
      <c r="TXB13" s="236"/>
      <c r="TXC13" s="236"/>
      <c r="TXD13" s="236"/>
      <c r="TXE13" s="236"/>
      <c r="TXF13" s="236"/>
      <c r="TXG13" s="236"/>
      <c r="TXH13" s="236"/>
      <c r="TXI13" s="236"/>
      <c r="TXJ13" s="236"/>
      <c r="TXK13" s="236"/>
      <c r="TXL13" s="236"/>
      <c r="TXM13" s="236"/>
      <c r="TXN13" s="236"/>
      <c r="TXO13" s="236"/>
      <c r="TXP13" s="236"/>
      <c r="TXQ13" s="236"/>
      <c r="TXR13" s="236"/>
      <c r="TXS13" s="236"/>
      <c r="TXT13" s="236"/>
      <c r="TXU13" s="236"/>
      <c r="TXV13" s="236"/>
      <c r="TXW13" s="236"/>
      <c r="TXX13" s="236"/>
      <c r="TXY13" s="236"/>
      <c r="TXZ13" s="236"/>
      <c r="TYA13" s="236"/>
      <c r="TYB13" s="236"/>
      <c r="TYC13" s="236"/>
      <c r="TYD13" s="236"/>
      <c r="TYE13" s="236"/>
      <c r="TYF13" s="236"/>
      <c r="TYG13" s="236"/>
      <c r="TYH13" s="236"/>
      <c r="TYI13" s="236"/>
      <c r="TYJ13" s="236"/>
      <c r="TYK13" s="236"/>
      <c r="TYL13" s="236"/>
      <c r="TYM13" s="236"/>
      <c r="TYN13" s="236"/>
      <c r="TYO13" s="236"/>
      <c r="TYP13" s="236"/>
      <c r="TYQ13" s="236"/>
      <c r="TYR13" s="236"/>
      <c r="TYS13" s="236"/>
      <c r="TYT13" s="236"/>
      <c r="TYU13" s="236"/>
      <c r="TYV13" s="236"/>
      <c r="TYW13" s="236"/>
      <c r="TYX13" s="236"/>
      <c r="TYY13" s="236"/>
      <c r="TYZ13" s="236"/>
      <c r="TZA13" s="236"/>
      <c r="TZB13" s="236"/>
      <c r="TZC13" s="236"/>
      <c r="TZD13" s="236"/>
      <c r="TZE13" s="236"/>
      <c r="TZF13" s="236"/>
      <c r="TZG13" s="236"/>
      <c r="TZH13" s="236"/>
      <c r="TZI13" s="236"/>
      <c r="TZJ13" s="236"/>
      <c r="TZK13" s="236"/>
      <c r="TZL13" s="236"/>
      <c r="TZM13" s="236"/>
      <c r="TZN13" s="236"/>
      <c r="TZO13" s="236"/>
      <c r="TZP13" s="236"/>
      <c r="TZQ13" s="236"/>
      <c r="TZR13" s="236"/>
      <c r="TZS13" s="236"/>
      <c r="TZT13" s="236"/>
      <c r="TZU13" s="236"/>
      <c r="TZV13" s="236"/>
      <c r="TZW13" s="236"/>
      <c r="TZX13" s="236"/>
      <c r="TZY13" s="236"/>
      <c r="TZZ13" s="236"/>
      <c r="UAA13" s="236"/>
      <c r="UAB13" s="236"/>
      <c r="UAC13" s="236"/>
      <c r="UAD13" s="236"/>
      <c r="UAE13" s="236"/>
      <c r="UAF13" s="236"/>
      <c r="UAG13" s="236"/>
      <c r="UAH13" s="236"/>
      <c r="UAI13" s="236"/>
      <c r="UAJ13" s="236"/>
      <c r="UAK13" s="236"/>
      <c r="UAL13" s="236"/>
      <c r="UAM13" s="236"/>
      <c r="UAN13" s="236"/>
      <c r="UAO13" s="236"/>
      <c r="UAP13" s="236"/>
      <c r="UAQ13" s="236"/>
      <c r="UAR13" s="236"/>
      <c r="UAS13" s="236"/>
      <c r="UAT13" s="236"/>
      <c r="UAU13" s="236"/>
      <c r="UAV13" s="236"/>
      <c r="UAW13" s="236"/>
      <c r="UAX13" s="236"/>
      <c r="UAY13" s="236"/>
      <c r="UAZ13" s="236"/>
      <c r="UBA13" s="236"/>
      <c r="UBB13" s="236"/>
      <c r="UBC13" s="236"/>
      <c r="UBD13" s="236"/>
      <c r="UBE13" s="236"/>
      <c r="UBF13" s="236"/>
      <c r="UBG13" s="236"/>
      <c r="UBH13" s="236"/>
      <c r="UBI13" s="236"/>
      <c r="UBJ13" s="236"/>
      <c r="UBK13" s="236"/>
      <c r="UBL13" s="236"/>
      <c r="UBM13" s="236"/>
      <c r="UBN13" s="236"/>
      <c r="UBO13" s="236"/>
      <c r="UBP13" s="236"/>
      <c r="UBQ13" s="236"/>
      <c r="UBR13" s="236"/>
      <c r="UBS13" s="236"/>
      <c r="UBT13" s="236"/>
      <c r="UBU13" s="236"/>
      <c r="UBV13" s="236"/>
      <c r="UBW13" s="236"/>
      <c r="UBX13" s="236"/>
      <c r="UBY13" s="236"/>
      <c r="UBZ13" s="236"/>
      <c r="UCA13" s="236"/>
      <c r="UCB13" s="236"/>
      <c r="UCC13" s="236"/>
      <c r="UCD13" s="236"/>
      <c r="UCE13" s="236"/>
      <c r="UCF13" s="236"/>
      <c r="UCG13" s="236"/>
      <c r="UCH13" s="236"/>
      <c r="UCI13" s="236"/>
      <c r="UCJ13" s="236"/>
      <c r="UCK13" s="236"/>
      <c r="UCL13" s="236"/>
      <c r="UCM13" s="236"/>
      <c r="UCN13" s="236"/>
      <c r="UCO13" s="236"/>
      <c r="UCP13" s="236"/>
      <c r="UCQ13" s="236"/>
      <c r="UCR13" s="236"/>
      <c r="UCS13" s="236"/>
      <c r="UCT13" s="236"/>
      <c r="UCU13" s="236"/>
      <c r="UCV13" s="236"/>
      <c r="UCW13" s="236"/>
      <c r="UCX13" s="236"/>
      <c r="UCY13" s="236"/>
      <c r="UCZ13" s="236"/>
      <c r="UDA13" s="236"/>
      <c r="UDB13" s="236"/>
      <c r="UDC13" s="236"/>
      <c r="UDD13" s="236"/>
      <c r="UDE13" s="236"/>
      <c r="UDF13" s="236"/>
      <c r="UDG13" s="236"/>
      <c r="UDH13" s="236"/>
      <c r="UDI13" s="236"/>
      <c r="UDJ13" s="236"/>
      <c r="UDK13" s="236"/>
      <c r="UDL13" s="236"/>
      <c r="UDM13" s="236"/>
      <c r="UDN13" s="236"/>
      <c r="UDO13" s="236"/>
      <c r="UDP13" s="236"/>
      <c r="UDQ13" s="236"/>
      <c r="UDR13" s="236"/>
      <c r="UDS13" s="236"/>
      <c r="UDT13" s="236"/>
      <c r="UDU13" s="236"/>
      <c r="UDV13" s="236"/>
      <c r="UDW13" s="236"/>
      <c r="UDX13" s="236"/>
      <c r="UDY13" s="236"/>
      <c r="UDZ13" s="236"/>
      <c r="UEA13" s="236"/>
      <c r="UEB13" s="236"/>
      <c r="UEC13" s="236"/>
      <c r="UED13" s="236"/>
      <c r="UEE13" s="236"/>
      <c r="UEF13" s="236"/>
      <c r="UEG13" s="236"/>
      <c r="UEH13" s="236"/>
      <c r="UEI13" s="236"/>
      <c r="UEJ13" s="236"/>
      <c r="UEK13" s="236"/>
      <c r="UEL13" s="236"/>
      <c r="UEM13" s="236"/>
      <c r="UEN13" s="236"/>
      <c r="UEO13" s="236"/>
      <c r="UEP13" s="236"/>
      <c r="UEQ13" s="236"/>
      <c r="UER13" s="236"/>
      <c r="UES13" s="236"/>
      <c r="UET13" s="236"/>
      <c r="UEU13" s="236"/>
      <c r="UEV13" s="236"/>
      <c r="UEW13" s="236"/>
      <c r="UEX13" s="236"/>
      <c r="UEY13" s="236"/>
      <c r="UEZ13" s="236"/>
      <c r="UFA13" s="236"/>
      <c r="UFB13" s="236"/>
      <c r="UFC13" s="236"/>
      <c r="UFD13" s="236"/>
      <c r="UFE13" s="236"/>
      <c r="UFF13" s="236"/>
      <c r="UFG13" s="236"/>
      <c r="UFH13" s="236"/>
      <c r="UFI13" s="236"/>
      <c r="UFJ13" s="236"/>
      <c r="UFK13" s="236"/>
      <c r="UFL13" s="236"/>
      <c r="UFM13" s="236"/>
      <c r="UFN13" s="236"/>
      <c r="UFO13" s="236"/>
      <c r="UFP13" s="236"/>
      <c r="UFQ13" s="236"/>
      <c r="UFR13" s="236"/>
      <c r="UFS13" s="236"/>
      <c r="UFT13" s="236"/>
      <c r="UFU13" s="236"/>
      <c r="UFV13" s="236"/>
      <c r="UFW13" s="236"/>
      <c r="UFX13" s="236"/>
      <c r="UFY13" s="236"/>
      <c r="UFZ13" s="236"/>
      <c r="UGA13" s="236"/>
      <c r="UGB13" s="236"/>
      <c r="UGC13" s="236"/>
      <c r="UGD13" s="236"/>
      <c r="UGE13" s="236"/>
      <c r="UGF13" s="236"/>
      <c r="UGG13" s="236"/>
      <c r="UGH13" s="236"/>
      <c r="UGI13" s="236"/>
      <c r="UGJ13" s="236"/>
      <c r="UGK13" s="236"/>
      <c r="UGL13" s="236"/>
      <c r="UGM13" s="236"/>
      <c r="UGN13" s="236"/>
      <c r="UGO13" s="236"/>
      <c r="UGP13" s="236"/>
      <c r="UGQ13" s="236"/>
      <c r="UGR13" s="236"/>
      <c r="UGS13" s="236"/>
      <c r="UGT13" s="236"/>
      <c r="UGU13" s="236"/>
      <c r="UGV13" s="236"/>
      <c r="UGW13" s="236"/>
      <c r="UGX13" s="236"/>
      <c r="UGY13" s="236"/>
      <c r="UGZ13" s="236"/>
      <c r="UHA13" s="236"/>
      <c r="UHB13" s="236"/>
      <c r="UHC13" s="236"/>
      <c r="UHD13" s="236"/>
      <c r="UHE13" s="236"/>
      <c r="UHF13" s="236"/>
      <c r="UHG13" s="236"/>
      <c r="UHH13" s="236"/>
      <c r="UHI13" s="236"/>
      <c r="UHJ13" s="236"/>
      <c r="UHK13" s="236"/>
      <c r="UHL13" s="236"/>
      <c r="UHM13" s="236"/>
      <c r="UHN13" s="236"/>
      <c r="UHO13" s="236"/>
      <c r="UHP13" s="236"/>
      <c r="UHQ13" s="236"/>
      <c r="UHR13" s="236"/>
      <c r="UHS13" s="236"/>
      <c r="UHT13" s="236"/>
      <c r="UHU13" s="236"/>
      <c r="UHV13" s="236"/>
      <c r="UHW13" s="236"/>
      <c r="UHX13" s="236"/>
      <c r="UHY13" s="236"/>
      <c r="UHZ13" s="236"/>
      <c r="UIA13" s="236"/>
      <c r="UIB13" s="236"/>
      <c r="UIC13" s="236"/>
      <c r="UID13" s="236"/>
      <c r="UIE13" s="236"/>
      <c r="UIF13" s="236"/>
      <c r="UIG13" s="236"/>
      <c r="UIH13" s="236"/>
      <c r="UII13" s="236"/>
      <c r="UIJ13" s="236"/>
      <c r="UIK13" s="236"/>
      <c r="UIL13" s="236"/>
      <c r="UIM13" s="236"/>
      <c r="UIN13" s="236"/>
      <c r="UIO13" s="236"/>
      <c r="UIP13" s="236"/>
      <c r="UIQ13" s="236"/>
      <c r="UIR13" s="236"/>
      <c r="UIS13" s="236"/>
      <c r="UIT13" s="236"/>
      <c r="UIU13" s="236"/>
      <c r="UIV13" s="236"/>
      <c r="UIW13" s="236"/>
      <c r="UIX13" s="236"/>
      <c r="UIY13" s="236"/>
      <c r="UIZ13" s="236"/>
      <c r="UJA13" s="236"/>
      <c r="UJB13" s="236"/>
      <c r="UJC13" s="236"/>
      <c r="UJD13" s="236"/>
      <c r="UJE13" s="236"/>
      <c r="UJF13" s="236"/>
      <c r="UJG13" s="236"/>
      <c r="UJH13" s="236"/>
      <c r="UJI13" s="236"/>
      <c r="UJJ13" s="236"/>
      <c r="UJK13" s="236"/>
      <c r="UJL13" s="236"/>
      <c r="UJM13" s="236"/>
      <c r="UJN13" s="236"/>
      <c r="UJO13" s="236"/>
      <c r="UJP13" s="236"/>
      <c r="UJQ13" s="236"/>
      <c r="UJR13" s="236"/>
      <c r="UJS13" s="236"/>
      <c r="UJT13" s="236"/>
      <c r="UJU13" s="236"/>
      <c r="UJV13" s="236"/>
      <c r="UJW13" s="236"/>
      <c r="UJX13" s="236"/>
      <c r="UJY13" s="236"/>
      <c r="UJZ13" s="236"/>
      <c r="UKA13" s="236"/>
      <c r="UKB13" s="236"/>
      <c r="UKC13" s="236"/>
      <c r="UKD13" s="236"/>
      <c r="UKE13" s="236"/>
      <c r="UKF13" s="236"/>
      <c r="UKG13" s="236"/>
      <c r="UKH13" s="236"/>
      <c r="UKI13" s="236"/>
      <c r="UKJ13" s="236"/>
      <c r="UKK13" s="236"/>
      <c r="UKL13" s="236"/>
      <c r="UKM13" s="236"/>
      <c r="UKN13" s="236"/>
      <c r="UKO13" s="236"/>
      <c r="UKP13" s="236"/>
      <c r="UKQ13" s="236"/>
      <c r="UKR13" s="236"/>
      <c r="UKS13" s="236"/>
      <c r="UKT13" s="236"/>
      <c r="UKU13" s="236"/>
      <c r="UKV13" s="236"/>
      <c r="UKW13" s="236"/>
      <c r="UKX13" s="236"/>
      <c r="UKY13" s="236"/>
      <c r="UKZ13" s="236"/>
      <c r="ULA13" s="236"/>
      <c r="ULB13" s="236"/>
      <c r="ULC13" s="236"/>
      <c r="ULD13" s="236"/>
      <c r="ULE13" s="236"/>
      <c r="ULF13" s="236"/>
      <c r="ULG13" s="236"/>
      <c r="ULH13" s="236"/>
      <c r="ULI13" s="236"/>
      <c r="ULJ13" s="236"/>
      <c r="ULK13" s="236"/>
      <c r="ULL13" s="236"/>
      <c r="ULM13" s="236"/>
      <c r="ULN13" s="236"/>
      <c r="ULO13" s="236"/>
      <c r="ULP13" s="236"/>
      <c r="ULQ13" s="236"/>
      <c r="ULR13" s="236"/>
      <c r="ULS13" s="236"/>
      <c r="ULT13" s="236"/>
      <c r="ULU13" s="236"/>
      <c r="ULV13" s="236"/>
      <c r="ULW13" s="236"/>
      <c r="ULX13" s="236"/>
      <c r="ULY13" s="236"/>
      <c r="ULZ13" s="236"/>
      <c r="UMA13" s="236"/>
      <c r="UMB13" s="236"/>
      <c r="UMC13" s="236"/>
      <c r="UMD13" s="236"/>
      <c r="UME13" s="236"/>
      <c r="UMF13" s="236"/>
      <c r="UMG13" s="236"/>
      <c r="UMH13" s="236"/>
      <c r="UMI13" s="236"/>
      <c r="UMJ13" s="236"/>
      <c r="UMK13" s="236"/>
      <c r="UML13" s="236"/>
      <c r="UMM13" s="236"/>
      <c r="UMN13" s="236"/>
      <c r="UMO13" s="236"/>
      <c r="UMP13" s="236"/>
      <c r="UMQ13" s="236"/>
      <c r="UMR13" s="236"/>
      <c r="UMS13" s="236"/>
      <c r="UMT13" s="236"/>
      <c r="UMU13" s="236"/>
      <c r="UMV13" s="236"/>
      <c r="UMW13" s="236"/>
      <c r="UMX13" s="236"/>
      <c r="UMY13" s="236"/>
      <c r="UMZ13" s="236"/>
      <c r="UNA13" s="236"/>
      <c r="UNB13" s="236"/>
      <c r="UNC13" s="236"/>
      <c r="UND13" s="236"/>
      <c r="UNE13" s="236"/>
      <c r="UNF13" s="236"/>
      <c r="UNG13" s="236"/>
      <c r="UNH13" s="236"/>
      <c r="UNI13" s="236"/>
      <c r="UNJ13" s="236"/>
      <c r="UNK13" s="236"/>
      <c r="UNL13" s="236"/>
      <c r="UNM13" s="236"/>
      <c r="UNN13" s="236"/>
      <c r="UNO13" s="236"/>
      <c r="UNP13" s="236"/>
      <c r="UNQ13" s="236"/>
      <c r="UNR13" s="236"/>
      <c r="UNS13" s="236"/>
      <c r="UNT13" s="236"/>
      <c r="UNU13" s="236"/>
      <c r="UNV13" s="236"/>
      <c r="UNW13" s="236"/>
      <c r="UNX13" s="236"/>
      <c r="UNY13" s="236"/>
      <c r="UNZ13" s="236"/>
      <c r="UOA13" s="236"/>
      <c r="UOB13" s="236"/>
      <c r="UOC13" s="236"/>
      <c r="UOD13" s="236"/>
      <c r="UOE13" s="236"/>
      <c r="UOF13" s="236"/>
      <c r="UOG13" s="236"/>
      <c r="UOH13" s="236"/>
      <c r="UOI13" s="236"/>
      <c r="UOJ13" s="236"/>
      <c r="UOK13" s="236"/>
      <c r="UOL13" s="236"/>
      <c r="UOM13" s="236"/>
      <c r="UON13" s="236"/>
      <c r="UOO13" s="236"/>
      <c r="UOP13" s="236"/>
      <c r="UOQ13" s="236"/>
      <c r="UOR13" s="236"/>
      <c r="UOS13" s="236"/>
      <c r="UOT13" s="236"/>
      <c r="UOU13" s="236"/>
      <c r="UOV13" s="236"/>
      <c r="UOW13" s="236"/>
      <c r="UOX13" s="236"/>
      <c r="UOY13" s="236"/>
      <c r="UOZ13" s="236"/>
      <c r="UPA13" s="236"/>
      <c r="UPB13" s="236"/>
      <c r="UPC13" s="236"/>
      <c r="UPD13" s="236"/>
      <c r="UPE13" s="236"/>
      <c r="UPF13" s="236"/>
      <c r="UPG13" s="236"/>
      <c r="UPH13" s="236"/>
      <c r="UPI13" s="236"/>
      <c r="UPJ13" s="236"/>
      <c r="UPK13" s="236"/>
      <c r="UPL13" s="236"/>
      <c r="UPM13" s="236"/>
      <c r="UPN13" s="236"/>
      <c r="UPO13" s="236"/>
      <c r="UPP13" s="236"/>
      <c r="UPQ13" s="236"/>
      <c r="UPR13" s="236"/>
      <c r="UPS13" s="236"/>
      <c r="UPT13" s="236"/>
      <c r="UPU13" s="236"/>
      <c r="UPV13" s="236"/>
      <c r="UPW13" s="236"/>
      <c r="UPX13" s="236"/>
      <c r="UPY13" s="236"/>
      <c r="UPZ13" s="236"/>
      <c r="UQA13" s="236"/>
      <c r="UQB13" s="236"/>
      <c r="UQC13" s="236"/>
      <c r="UQD13" s="236"/>
      <c r="UQE13" s="236"/>
      <c r="UQF13" s="236"/>
      <c r="UQG13" s="236"/>
      <c r="UQH13" s="236"/>
      <c r="UQI13" s="236"/>
      <c r="UQJ13" s="236"/>
      <c r="UQK13" s="236"/>
      <c r="UQL13" s="236"/>
      <c r="UQM13" s="236"/>
      <c r="UQN13" s="236"/>
      <c r="UQO13" s="236"/>
      <c r="UQP13" s="236"/>
      <c r="UQQ13" s="236"/>
      <c r="UQR13" s="236"/>
      <c r="UQS13" s="236"/>
      <c r="UQT13" s="236"/>
      <c r="UQU13" s="236"/>
      <c r="UQV13" s="236"/>
      <c r="UQW13" s="236"/>
      <c r="UQX13" s="236"/>
      <c r="UQY13" s="236"/>
      <c r="UQZ13" s="236"/>
      <c r="URA13" s="236"/>
      <c r="URB13" s="236"/>
      <c r="URC13" s="236"/>
      <c r="URD13" s="236"/>
      <c r="URE13" s="236"/>
      <c r="URF13" s="236"/>
      <c r="URG13" s="236"/>
      <c r="URH13" s="236"/>
      <c r="URI13" s="236"/>
      <c r="URJ13" s="236"/>
      <c r="URK13" s="236"/>
      <c r="URL13" s="236"/>
      <c r="URM13" s="236"/>
      <c r="URN13" s="236"/>
      <c r="URO13" s="236"/>
      <c r="URP13" s="236"/>
      <c r="URQ13" s="236"/>
      <c r="URR13" s="236"/>
      <c r="URS13" s="236"/>
      <c r="URT13" s="236"/>
      <c r="URU13" s="236"/>
      <c r="URV13" s="236"/>
      <c r="URW13" s="236"/>
      <c r="URX13" s="236"/>
      <c r="URY13" s="236"/>
      <c r="URZ13" s="236"/>
      <c r="USA13" s="236"/>
      <c r="USB13" s="236"/>
      <c r="USC13" s="236"/>
      <c r="USD13" s="236"/>
      <c r="USE13" s="236"/>
      <c r="USF13" s="236"/>
      <c r="USG13" s="236"/>
      <c r="USH13" s="236"/>
      <c r="USI13" s="236"/>
      <c r="USJ13" s="236"/>
      <c r="USK13" s="236"/>
      <c r="USL13" s="236"/>
      <c r="USM13" s="236"/>
      <c r="USN13" s="236"/>
      <c r="USO13" s="236"/>
      <c r="USP13" s="236"/>
      <c r="USQ13" s="236"/>
      <c r="USR13" s="236"/>
      <c r="USS13" s="236"/>
      <c r="UST13" s="236"/>
      <c r="USU13" s="236"/>
      <c r="USV13" s="236"/>
      <c r="USW13" s="236"/>
      <c r="USX13" s="236"/>
      <c r="USY13" s="236"/>
      <c r="USZ13" s="236"/>
      <c r="UTA13" s="236"/>
      <c r="UTB13" s="236"/>
      <c r="UTC13" s="236"/>
      <c r="UTD13" s="236"/>
      <c r="UTE13" s="236"/>
      <c r="UTF13" s="236"/>
      <c r="UTG13" s="236"/>
      <c r="UTH13" s="236"/>
      <c r="UTI13" s="236"/>
      <c r="UTJ13" s="236"/>
      <c r="UTK13" s="236"/>
      <c r="UTL13" s="236"/>
      <c r="UTM13" s="236"/>
      <c r="UTN13" s="236"/>
      <c r="UTO13" s="236"/>
      <c r="UTP13" s="236"/>
      <c r="UTQ13" s="236"/>
      <c r="UTR13" s="236"/>
      <c r="UTS13" s="236"/>
      <c r="UTT13" s="236"/>
      <c r="UTU13" s="236"/>
      <c r="UTV13" s="236"/>
      <c r="UTW13" s="236"/>
      <c r="UTX13" s="236"/>
      <c r="UTY13" s="236"/>
      <c r="UTZ13" s="236"/>
      <c r="UUA13" s="236"/>
      <c r="UUB13" s="236"/>
      <c r="UUC13" s="236"/>
      <c r="UUD13" s="236"/>
      <c r="UUE13" s="236"/>
      <c r="UUF13" s="236"/>
      <c r="UUG13" s="236"/>
      <c r="UUH13" s="236"/>
      <c r="UUI13" s="236"/>
      <c r="UUJ13" s="236"/>
      <c r="UUK13" s="236"/>
      <c r="UUL13" s="236"/>
      <c r="UUM13" s="236"/>
      <c r="UUN13" s="236"/>
      <c r="UUO13" s="236"/>
      <c r="UUP13" s="236"/>
      <c r="UUQ13" s="236"/>
      <c r="UUR13" s="236"/>
      <c r="UUS13" s="236"/>
      <c r="UUT13" s="236"/>
      <c r="UUU13" s="236"/>
      <c r="UUV13" s="236"/>
      <c r="UUW13" s="236"/>
      <c r="UUX13" s="236"/>
      <c r="UUY13" s="236"/>
      <c r="UUZ13" s="236"/>
      <c r="UVA13" s="236"/>
      <c r="UVB13" s="236"/>
      <c r="UVC13" s="236"/>
      <c r="UVD13" s="236"/>
      <c r="UVE13" s="236"/>
      <c r="UVF13" s="236"/>
      <c r="UVG13" s="236"/>
      <c r="UVH13" s="236"/>
      <c r="UVI13" s="236"/>
      <c r="UVJ13" s="236"/>
      <c r="UVK13" s="236"/>
      <c r="UVL13" s="236"/>
      <c r="UVM13" s="236"/>
      <c r="UVN13" s="236"/>
      <c r="UVO13" s="236"/>
      <c r="UVP13" s="236"/>
      <c r="UVQ13" s="236"/>
      <c r="UVR13" s="236"/>
      <c r="UVS13" s="236"/>
      <c r="UVT13" s="236"/>
      <c r="UVU13" s="236"/>
      <c r="UVV13" s="236"/>
      <c r="UVW13" s="236"/>
      <c r="UVX13" s="236"/>
      <c r="UVY13" s="236"/>
      <c r="UVZ13" s="236"/>
      <c r="UWA13" s="236"/>
      <c r="UWB13" s="236"/>
      <c r="UWC13" s="236"/>
      <c r="UWD13" s="236"/>
      <c r="UWE13" s="236"/>
      <c r="UWF13" s="236"/>
      <c r="UWG13" s="236"/>
      <c r="UWH13" s="236"/>
      <c r="UWI13" s="236"/>
      <c r="UWJ13" s="236"/>
      <c r="UWK13" s="236"/>
      <c r="UWL13" s="236"/>
      <c r="UWM13" s="236"/>
      <c r="UWN13" s="236"/>
      <c r="UWO13" s="236"/>
      <c r="UWP13" s="236"/>
      <c r="UWQ13" s="236"/>
      <c r="UWR13" s="236"/>
      <c r="UWS13" s="236"/>
      <c r="UWT13" s="236"/>
      <c r="UWU13" s="236"/>
      <c r="UWV13" s="236"/>
      <c r="UWW13" s="236"/>
      <c r="UWX13" s="236"/>
      <c r="UWY13" s="236"/>
      <c r="UWZ13" s="236"/>
      <c r="UXA13" s="236"/>
      <c r="UXB13" s="236"/>
      <c r="UXC13" s="236"/>
      <c r="UXD13" s="236"/>
      <c r="UXE13" s="236"/>
      <c r="UXF13" s="236"/>
      <c r="UXG13" s="236"/>
      <c r="UXH13" s="236"/>
      <c r="UXI13" s="236"/>
      <c r="UXJ13" s="236"/>
      <c r="UXK13" s="236"/>
      <c r="UXL13" s="236"/>
      <c r="UXM13" s="236"/>
      <c r="UXN13" s="236"/>
      <c r="UXO13" s="236"/>
      <c r="UXP13" s="236"/>
      <c r="UXQ13" s="236"/>
      <c r="UXR13" s="236"/>
      <c r="UXS13" s="236"/>
      <c r="UXT13" s="236"/>
      <c r="UXU13" s="236"/>
      <c r="UXV13" s="236"/>
      <c r="UXW13" s="236"/>
      <c r="UXX13" s="236"/>
      <c r="UXY13" s="236"/>
      <c r="UXZ13" s="236"/>
      <c r="UYA13" s="236"/>
      <c r="UYB13" s="236"/>
      <c r="UYC13" s="236"/>
      <c r="UYD13" s="236"/>
      <c r="UYE13" s="236"/>
      <c r="UYF13" s="236"/>
      <c r="UYG13" s="236"/>
      <c r="UYH13" s="236"/>
      <c r="UYI13" s="236"/>
      <c r="UYJ13" s="236"/>
      <c r="UYK13" s="236"/>
      <c r="UYL13" s="236"/>
      <c r="UYM13" s="236"/>
      <c r="UYN13" s="236"/>
      <c r="UYO13" s="236"/>
      <c r="UYP13" s="236"/>
      <c r="UYQ13" s="236"/>
      <c r="UYR13" s="236"/>
      <c r="UYS13" s="236"/>
      <c r="UYT13" s="236"/>
      <c r="UYU13" s="236"/>
      <c r="UYV13" s="236"/>
      <c r="UYW13" s="236"/>
      <c r="UYX13" s="236"/>
      <c r="UYY13" s="236"/>
      <c r="UYZ13" s="236"/>
      <c r="UZA13" s="236"/>
      <c r="UZB13" s="236"/>
      <c r="UZC13" s="236"/>
      <c r="UZD13" s="236"/>
      <c r="UZE13" s="236"/>
      <c r="UZF13" s="236"/>
      <c r="UZG13" s="236"/>
      <c r="UZH13" s="236"/>
      <c r="UZI13" s="236"/>
      <c r="UZJ13" s="236"/>
      <c r="UZK13" s="236"/>
      <c r="UZL13" s="236"/>
      <c r="UZM13" s="236"/>
      <c r="UZN13" s="236"/>
      <c r="UZO13" s="236"/>
      <c r="UZP13" s="236"/>
      <c r="UZQ13" s="236"/>
      <c r="UZR13" s="236"/>
      <c r="UZS13" s="236"/>
      <c r="UZT13" s="236"/>
      <c r="UZU13" s="236"/>
      <c r="UZV13" s="236"/>
      <c r="UZW13" s="236"/>
      <c r="UZX13" s="236"/>
      <c r="UZY13" s="236"/>
      <c r="UZZ13" s="236"/>
      <c r="VAA13" s="236"/>
      <c r="VAB13" s="236"/>
      <c r="VAC13" s="236"/>
      <c r="VAD13" s="236"/>
      <c r="VAE13" s="236"/>
      <c r="VAF13" s="236"/>
      <c r="VAG13" s="236"/>
      <c r="VAH13" s="236"/>
      <c r="VAI13" s="236"/>
      <c r="VAJ13" s="236"/>
      <c r="VAK13" s="236"/>
      <c r="VAL13" s="236"/>
      <c r="VAM13" s="236"/>
      <c r="VAN13" s="236"/>
      <c r="VAO13" s="236"/>
      <c r="VAP13" s="236"/>
      <c r="VAQ13" s="236"/>
      <c r="VAR13" s="236"/>
      <c r="VAS13" s="236"/>
      <c r="VAT13" s="236"/>
      <c r="VAU13" s="236"/>
      <c r="VAV13" s="236"/>
      <c r="VAW13" s="236"/>
      <c r="VAX13" s="236"/>
      <c r="VAY13" s="236"/>
      <c r="VAZ13" s="236"/>
      <c r="VBA13" s="236"/>
      <c r="VBB13" s="236"/>
      <c r="VBC13" s="236"/>
      <c r="VBD13" s="236"/>
      <c r="VBE13" s="236"/>
      <c r="VBF13" s="236"/>
      <c r="VBG13" s="236"/>
      <c r="VBH13" s="236"/>
      <c r="VBI13" s="236"/>
      <c r="VBJ13" s="236"/>
      <c r="VBK13" s="236"/>
      <c r="VBL13" s="236"/>
      <c r="VBM13" s="236"/>
      <c r="VBN13" s="236"/>
      <c r="VBO13" s="236"/>
      <c r="VBP13" s="236"/>
      <c r="VBQ13" s="236"/>
      <c r="VBR13" s="236"/>
      <c r="VBS13" s="236"/>
      <c r="VBT13" s="236"/>
      <c r="VBU13" s="236"/>
      <c r="VBV13" s="236"/>
      <c r="VBW13" s="236"/>
      <c r="VBX13" s="236"/>
      <c r="VBY13" s="236"/>
      <c r="VBZ13" s="236"/>
      <c r="VCA13" s="236"/>
      <c r="VCB13" s="236"/>
      <c r="VCC13" s="236"/>
      <c r="VCD13" s="236"/>
      <c r="VCE13" s="236"/>
      <c r="VCF13" s="236"/>
      <c r="VCG13" s="236"/>
      <c r="VCH13" s="236"/>
      <c r="VCI13" s="236"/>
      <c r="VCJ13" s="236"/>
      <c r="VCK13" s="236"/>
      <c r="VCL13" s="236"/>
      <c r="VCM13" s="236"/>
      <c r="VCN13" s="236"/>
      <c r="VCO13" s="236"/>
      <c r="VCP13" s="236"/>
      <c r="VCQ13" s="236"/>
      <c r="VCR13" s="236"/>
      <c r="VCS13" s="236"/>
      <c r="VCT13" s="236"/>
      <c r="VCU13" s="236"/>
      <c r="VCV13" s="236"/>
      <c r="VCW13" s="236"/>
      <c r="VCX13" s="236"/>
      <c r="VCY13" s="236"/>
      <c r="VCZ13" s="236"/>
      <c r="VDA13" s="236"/>
      <c r="VDB13" s="236"/>
      <c r="VDC13" s="236"/>
      <c r="VDD13" s="236"/>
      <c r="VDE13" s="236"/>
      <c r="VDF13" s="236"/>
      <c r="VDG13" s="236"/>
      <c r="VDH13" s="236"/>
      <c r="VDI13" s="236"/>
      <c r="VDJ13" s="236"/>
      <c r="VDK13" s="236"/>
      <c r="VDL13" s="236"/>
      <c r="VDM13" s="236"/>
      <c r="VDN13" s="236"/>
      <c r="VDO13" s="236"/>
      <c r="VDP13" s="236"/>
      <c r="VDQ13" s="236"/>
      <c r="VDR13" s="236"/>
      <c r="VDS13" s="236"/>
      <c r="VDT13" s="236"/>
      <c r="VDU13" s="236"/>
      <c r="VDV13" s="236"/>
      <c r="VDW13" s="236"/>
      <c r="VDX13" s="236"/>
      <c r="VDY13" s="236"/>
      <c r="VDZ13" s="236"/>
      <c r="VEA13" s="236"/>
      <c r="VEB13" s="236"/>
      <c r="VEC13" s="236"/>
      <c r="VED13" s="236"/>
      <c r="VEE13" s="236"/>
      <c r="VEF13" s="236"/>
      <c r="VEG13" s="236"/>
      <c r="VEH13" s="236"/>
      <c r="VEI13" s="236"/>
      <c r="VEJ13" s="236"/>
      <c r="VEK13" s="236"/>
      <c r="VEL13" s="236"/>
      <c r="VEM13" s="236"/>
      <c r="VEN13" s="236"/>
      <c r="VEO13" s="236"/>
      <c r="VEP13" s="236"/>
      <c r="VEQ13" s="236"/>
      <c r="VER13" s="236"/>
      <c r="VES13" s="236"/>
      <c r="VET13" s="236"/>
      <c r="VEU13" s="236"/>
      <c r="VEV13" s="236"/>
      <c r="VEW13" s="236"/>
      <c r="VEX13" s="236"/>
      <c r="VEY13" s="236"/>
      <c r="VEZ13" s="236"/>
      <c r="VFA13" s="236"/>
      <c r="VFB13" s="236"/>
      <c r="VFC13" s="236"/>
      <c r="VFD13" s="236"/>
      <c r="VFE13" s="236"/>
      <c r="VFF13" s="236"/>
      <c r="VFG13" s="236"/>
      <c r="VFH13" s="236"/>
      <c r="VFI13" s="236"/>
      <c r="VFJ13" s="236"/>
      <c r="VFK13" s="236"/>
      <c r="VFL13" s="236"/>
      <c r="VFM13" s="236"/>
      <c r="VFN13" s="236"/>
      <c r="VFO13" s="236"/>
      <c r="VFP13" s="236"/>
      <c r="VFQ13" s="236"/>
      <c r="VFR13" s="236"/>
      <c r="VFS13" s="236"/>
      <c r="VFT13" s="236"/>
      <c r="VFU13" s="236"/>
      <c r="VFV13" s="236"/>
      <c r="VFW13" s="236"/>
      <c r="VFX13" s="236"/>
      <c r="VFY13" s="236"/>
      <c r="VFZ13" s="236"/>
      <c r="VGA13" s="236"/>
      <c r="VGB13" s="236"/>
      <c r="VGC13" s="236"/>
      <c r="VGD13" s="236"/>
      <c r="VGE13" s="236"/>
      <c r="VGF13" s="236"/>
      <c r="VGG13" s="236"/>
      <c r="VGH13" s="236"/>
      <c r="VGI13" s="236"/>
      <c r="VGJ13" s="236"/>
      <c r="VGK13" s="236"/>
      <c r="VGL13" s="236"/>
      <c r="VGM13" s="236"/>
      <c r="VGN13" s="236"/>
      <c r="VGO13" s="236"/>
      <c r="VGP13" s="236"/>
      <c r="VGQ13" s="236"/>
      <c r="VGR13" s="236"/>
      <c r="VGS13" s="236"/>
      <c r="VGT13" s="236"/>
      <c r="VGU13" s="236"/>
      <c r="VGV13" s="236"/>
      <c r="VGW13" s="236"/>
      <c r="VGX13" s="236"/>
      <c r="VGY13" s="236"/>
      <c r="VGZ13" s="236"/>
      <c r="VHA13" s="236"/>
      <c r="VHB13" s="236"/>
      <c r="VHC13" s="236"/>
      <c r="VHD13" s="236"/>
      <c r="VHE13" s="236"/>
      <c r="VHF13" s="236"/>
      <c r="VHG13" s="236"/>
      <c r="VHH13" s="236"/>
      <c r="VHI13" s="236"/>
      <c r="VHJ13" s="236"/>
      <c r="VHK13" s="236"/>
      <c r="VHL13" s="236"/>
      <c r="VHM13" s="236"/>
      <c r="VHN13" s="236"/>
      <c r="VHO13" s="236"/>
      <c r="VHP13" s="236"/>
      <c r="VHQ13" s="236"/>
      <c r="VHR13" s="236"/>
      <c r="VHS13" s="236"/>
      <c r="VHT13" s="236"/>
      <c r="VHU13" s="236"/>
      <c r="VHV13" s="236"/>
      <c r="VHW13" s="236"/>
      <c r="VHX13" s="236"/>
      <c r="VHY13" s="236"/>
      <c r="VHZ13" s="236"/>
      <c r="VIA13" s="236"/>
      <c r="VIB13" s="236"/>
      <c r="VIC13" s="236"/>
      <c r="VID13" s="236"/>
      <c r="VIE13" s="236"/>
      <c r="VIF13" s="236"/>
      <c r="VIG13" s="236"/>
      <c r="VIH13" s="236"/>
      <c r="VII13" s="236"/>
      <c r="VIJ13" s="236"/>
      <c r="VIK13" s="236"/>
      <c r="VIL13" s="236"/>
      <c r="VIM13" s="236"/>
      <c r="VIN13" s="236"/>
      <c r="VIO13" s="236"/>
      <c r="VIP13" s="236"/>
      <c r="VIQ13" s="236"/>
      <c r="VIR13" s="236"/>
      <c r="VIS13" s="236"/>
      <c r="VIT13" s="236"/>
      <c r="VIU13" s="236"/>
      <c r="VIV13" s="236"/>
      <c r="VIW13" s="236"/>
      <c r="VIX13" s="236"/>
      <c r="VIY13" s="236"/>
      <c r="VIZ13" s="236"/>
      <c r="VJA13" s="236"/>
      <c r="VJB13" s="236"/>
      <c r="VJC13" s="236"/>
      <c r="VJD13" s="236"/>
      <c r="VJE13" s="236"/>
      <c r="VJF13" s="236"/>
      <c r="VJG13" s="236"/>
      <c r="VJH13" s="236"/>
      <c r="VJI13" s="236"/>
      <c r="VJJ13" s="236"/>
      <c r="VJK13" s="236"/>
      <c r="VJL13" s="236"/>
      <c r="VJM13" s="236"/>
      <c r="VJN13" s="236"/>
      <c r="VJO13" s="236"/>
      <c r="VJP13" s="236"/>
      <c r="VJQ13" s="236"/>
      <c r="VJR13" s="236"/>
      <c r="VJS13" s="236"/>
      <c r="VJT13" s="236"/>
      <c r="VJU13" s="236"/>
      <c r="VJV13" s="236"/>
      <c r="VJW13" s="236"/>
      <c r="VJX13" s="236"/>
      <c r="VJY13" s="236"/>
      <c r="VJZ13" s="236"/>
      <c r="VKA13" s="236"/>
      <c r="VKB13" s="236"/>
      <c r="VKC13" s="236"/>
      <c r="VKD13" s="236"/>
      <c r="VKE13" s="236"/>
      <c r="VKF13" s="236"/>
      <c r="VKG13" s="236"/>
      <c r="VKH13" s="236"/>
      <c r="VKI13" s="236"/>
      <c r="VKJ13" s="236"/>
      <c r="VKK13" s="236"/>
      <c r="VKL13" s="236"/>
      <c r="VKM13" s="236"/>
      <c r="VKN13" s="236"/>
      <c r="VKO13" s="236"/>
      <c r="VKP13" s="236"/>
      <c r="VKQ13" s="236"/>
      <c r="VKR13" s="236"/>
      <c r="VKS13" s="236"/>
      <c r="VKT13" s="236"/>
      <c r="VKU13" s="236"/>
      <c r="VKV13" s="236"/>
      <c r="VKW13" s="236"/>
      <c r="VKX13" s="236"/>
      <c r="VKY13" s="236"/>
      <c r="VKZ13" s="236"/>
      <c r="VLA13" s="236"/>
      <c r="VLB13" s="236"/>
      <c r="VLC13" s="236"/>
      <c r="VLD13" s="236"/>
      <c r="VLE13" s="236"/>
      <c r="VLF13" s="236"/>
      <c r="VLG13" s="236"/>
      <c r="VLH13" s="236"/>
      <c r="VLI13" s="236"/>
      <c r="VLJ13" s="236"/>
      <c r="VLK13" s="236"/>
      <c r="VLL13" s="236"/>
      <c r="VLM13" s="236"/>
      <c r="VLN13" s="236"/>
      <c r="VLO13" s="236"/>
      <c r="VLP13" s="236"/>
      <c r="VLQ13" s="236"/>
      <c r="VLR13" s="236"/>
      <c r="VLS13" s="236"/>
      <c r="VLT13" s="236"/>
      <c r="VLU13" s="236"/>
      <c r="VLV13" s="236"/>
      <c r="VLW13" s="236"/>
      <c r="VLX13" s="236"/>
      <c r="VLY13" s="236"/>
      <c r="VLZ13" s="236"/>
      <c r="VMA13" s="236"/>
      <c r="VMB13" s="236"/>
      <c r="VMC13" s="236"/>
      <c r="VMD13" s="236"/>
      <c r="VME13" s="236"/>
      <c r="VMF13" s="236"/>
      <c r="VMG13" s="236"/>
      <c r="VMH13" s="236"/>
      <c r="VMI13" s="236"/>
      <c r="VMJ13" s="236"/>
      <c r="VMK13" s="236"/>
      <c r="VML13" s="236"/>
      <c r="VMM13" s="236"/>
      <c r="VMN13" s="236"/>
      <c r="VMO13" s="236"/>
      <c r="VMP13" s="236"/>
      <c r="VMQ13" s="236"/>
      <c r="VMR13" s="236"/>
      <c r="VMS13" s="236"/>
      <c r="VMT13" s="236"/>
      <c r="VMU13" s="236"/>
      <c r="VMV13" s="236"/>
      <c r="VMW13" s="236"/>
      <c r="VMX13" s="236"/>
      <c r="VMY13" s="236"/>
      <c r="VMZ13" s="236"/>
      <c r="VNA13" s="236"/>
      <c r="VNB13" s="236"/>
      <c r="VNC13" s="236"/>
      <c r="VND13" s="236"/>
      <c r="VNE13" s="236"/>
      <c r="VNF13" s="236"/>
      <c r="VNG13" s="236"/>
      <c r="VNH13" s="236"/>
      <c r="VNI13" s="236"/>
      <c r="VNJ13" s="236"/>
      <c r="VNK13" s="236"/>
      <c r="VNL13" s="236"/>
      <c r="VNM13" s="236"/>
      <c r="VNN13" s="236"/>
      <c r="VNO13" s="236"/>
      <c r="VNP13" s="236"/>
      <c r="VNQ13" s="236"/>
      <c r="VNR13" s="236"/>
      <c r="VNS13" s="236"/>
      <c r="VNT13" s="236"/>
      <c r="VNU13" s="236"/>
      <c r="VNV13" s="236"/>
      <c r="VNW13" s="236"/>
      <c r="VNX13" s="236"/>
      <c r="VNY13" s="236"/>
      <c r="VNZ13" s="236"/>
      <c r="VOA13" s="236"/>
      <c r="VOB13" s="236"/>
      <c r="VOC13" s="236"/>
      <c r="VOD13" s="236"/>
      <c r="VOE13" s="236"/>
      <c r="VOF13" s="236"/>
      <c r="VOG13" s="236"/>
      <c r="VOH13" s="236"/>
      <c r="VOI13" s="236"/>
      <c r="VOJ13" s="236"/>
      <c r="VOK13" s="236"/>
      <c r="VOL13" s="236"/>
      <c r="VOM13" s="236"/>
      <c r="VON13" s="236"/>
      <c r="VOO13" s="236"/>
      <c r="VOP13" s="236"/>
      <c r="VOQ13" s="236"/>
      <c r="VOR13" s="236"/>
      <c r="VOS13" s="236"/>
      <c r="VOT13" s="236"/>
      <c r="VOU13" s="236"/>
      <c r="VOV13" s="236"/>
      <c r="VOW13" s="236"/>
      <c r="VOX13" s="236"/>
      <c r="VOY13" s="236"/>
      <c r="VOZ13" s="236"/>
      <c r="VPA13" s="236"/>
      <c r="VPB13" s="236"/>
      <c r="VPC13" s="236"/>
      <c r="VPD13" s="236"/>
      <c r="VPE13" s="236"/>
      <c r="VPF13" s="236"/>
      <c r="VPG13" s="236"/>
      <c r="VPH13" s="236"/>
      <c r="VPI13" s="236"/>
      <c r="VPJ13" s="236"/>
      <c r="VPK13" s="236"/>
      <c r="VPL13" s="236"/>
      <c r="VPM13" s="236"/>
      <c r="VPN13" s="236"/>
      <c r="VPO13" s="236"/>
      <c r="VPP13" s="236"/>
      <c r="VPQ13" s="236"/>
      <c r="VPR13" s="236"/>
      <c r="VPS13" s="236"/>
      <c r="VPT13" s="236"/>
      <c r="VPU13" s="236"/>
      <c r="VPV13" s="236"/>
      <c r="VPW13" s="236"/>
      <c r="VPX13" s="236"/>
      <c r="VPY13" s="236"/>
      <c r="VPZ13" s="236"/>
      <c r="VQA13" s="236"/>
      <c r="VQB13" s="236"/>
      <c r="VQC13" s="236"/>
      <c r="VQD13" s="236"/>
      <c r="VQE13" s="236"/>
      <c r="VQF13" s="236"/>
      <c r="VQG13" s="236"/>
      <c r="VQH13" s="236"/>
      <c r="VQI13" s="236"/>
      <c r="VQJ13" s="236"/>
      <c r="VQK13" s="236"/>
      <c r="VQL13" s="236"/>
      <c r="VQM13" s="236"/>
      <c r="VQN13" s="236"/>
      <c r="VQO13" s="236"/>
      <c r="VQP13" s="236"/>
      <c r="VQQ13" s="236"/>
      <c r="VQR13" s="236"/>
      <c r="VQS13" s="236"/>
      <c r="VQT13" s="236"/>
      <c r="VQU13" s="236"/>
      <c r="VQV13" s="236"/>
      <c r="VQW13" s="236"/>
      <c r="VQX13" s="236"/>
      <c r="VQY13" s="236"/>
      <c r="VQZ13" s="236"/>
      <c r="VRA13" s="236"/>
      <c r="VRB13" s="236"/>
      <c r="VRC13" s="236"/>
      <c r="VRD13" s="236"/>
      <c r="VRE13" s="236"/>
      <c r="VRF13" s="236"/>
      <c r="VRG13" s="236"/>
      <c r="VRH13" s="236"/>
      <c r="VRI13" s="236"/>
      <c r="VRJ13" s="236"/>
      <c r="VRK13" s="236"/>
      <c r="VRL13" s="236"/>
      <c r="VRM13" s="236"/>
      <c r="VRN13" s="236"/>
      <c r="VRO13" s="236"/>
      <c r="VRP13" s="236"/>
      <c r="VRQ13" s="236"/>
      <c r="VRR13" s="236"/>
      <c r="VRS13" s="236"/>
      <c r="VRT13" s="236"/>
      <c r="VRU13" s="236"/>
      <c r="VRV13" s="236"/>
      <c r="VRW13" s="236"/>
      <c r="VRX13" s="236"/>
      <c r="VRY13" s="236"/>
      <c r="VRZ13" s="236"/>
      <c r="VSA13" s="236"/>
      <c r="VSB13" s="236"/>
      <c r="VSC13" s="236"/>
      <c r="VSD13" s="236"/>
      <c r="VSE13" s="236"/>
      <c r="VSF13" s="236"/>
      <c r="VSG13" s="236"/>
      <c r="VSH13" s="236"/>
      <c r="VSI13" s="236"/>
      <c r="VSJ13" s="236"/>
      <c r="VSK13" s="236"/>
      <c r="VSL13" s="236"/>
      <c r="VSM13" s="236"/>
      <c r="VSN13" s="236"/>
      <c r="VSO13" s="236"/>
      <c r="VSP13" s="236"/>
      <c r="VSQ13" s="236"/>
      <c r="VSR13" s="236"/>
      <c r="VSS13" s="236"/>
      <c r="VST13" s="236"/>
      <c r="VSU13" s="236"/>
      <c r="VSV13" s="236"/>
      <c r="VSW13" s="236"/>
      <c r="VSX13" s="236"/>
      <c r="VSY13" s="236"/>
      <c r="VSZ13" s="236"/>
      <c r="VTA13" s="236"/>
      <c r="VTB13" s="236"/>
      <c r="VTC13" s="236"/>
      <c r="VTD13" s="236"/>
      <c r="VTE13" s="236"/>
      <c r="VTF13" s="236"/>
      <c r="VTG13" s="236"/>
      <c r="VTH13" s="236"/>
      <c r="VTI13" s="236"/>
      <c r="VTJ13" s="236"/>
      <c r="VTK13" s="236"/>
      <c r="VTL13" s="236"/>
      <c r="VTM13" s="236"/>
      <c r="VTN13" s="236"/>
      <c r="VTO13" s="236"/>
      <c r="VTP13" s="236"/>
      <c r="VTQ13" s="236"/>
      <c r="VTR13" s="236"/>
      <c r="VTS13" s="236"/>
      <c r="VTT13" s="236"/>
      <c r="VTU13" s="236"/>
      <c r="VTV13" s="236"/>
      <c r="VTW13" s="236"/>
      <c r="VTX13" s="236"/>
      <c r="VTY13" s="236"/>
      <c r="VTZ13" s="236"/>
      <c r="VUA13" s="236"/>
      <c r="VUB13" s="236"/>
      <c r="VUC13" s="236"/>
      <c r="VUD13" s="236"/>
      <c r="VUE13" s="236"/>
      <c r="VUF13" s="236"/>
      <c r="VUG13" s="236"/>
      <c r="VUH13" s="236"/>
      <c r="VUI13" s="236"/>
      <c r="VUJ13" s="236"/>
      <c r="VUK13" s="236"/>
      <c r="VUL13" s="236"/>
      <c r="VUM13" s="236"/>
      <c r="VUN13" s="236"/>
      <c r="VUO13" s="236"/>
      <c r="VUP13" s="236"/>
      <c r="VUQ13" s="236"/>
      <c r="VUR13" s="236"/>
      <c r="VUS13" s="236"/>
      <c r="VUT13" s="236"/>
      <c r="VUU13" s="236"/>
      <c r="VUV13" s="236"/>
      <c r="VUW13" s="236"/>
      <c r="VUX13" s="236"/>
      <c r="VUY13" s="236"/>
      <c r="VUZ13" s="236"/>
      <c r="VVA13" s="236"/>
      <c r="VVB13" s="236"/>
      <c r="VVC13" s="236"/>
      <c r="VVD13" s="236"/>
      <c r="VVE13" s="236"/>
      <c r="VVF13" s="236"/>
      <c r="VVG13" s="236"/>
      <c r="VVH13" s="236"/>
      <c r="VVI13" s="236"/>
      <c r="VVJ13" s="236"/>
      <c r="VVK13" s="236"/>
      <c r="VVL13" s="236"/>
      <c r="VVM13" s="236"/>
      <c r="VVN13" s="236"/>
      <c r="VVO13" s="236"/>
      <c r="VVP13" s="236"/>
      <c r="VVQ13" s="236"/>
      <c r="VVR13" s="236"/>
      <c r="VVS13" s="236"/>
      <c r="VVT13" s="236"/>
      <c r="VVU13" s="236"/>
      <c r="VVV13" s="236"/>
      <c r="VVW13" s="236"/>
      <c r="VVX13" s="236"/>
      <c r="VVY13" s="236"/>
      <c r="VVZ13" s="236"/>
      <c r="VWA13" s="236"/>
      <c r="VWB13" s="236"/>
      <c r="VWC13" s="236"/>
      <c r="VWD13" s="236"/>
      <c r="VWE13" s="236"/>
      <c r="VWF13" s="236"/>
      <c r="VWG13" s="236"/>
      <c r="VWH13" s="236"/>
      <c r="VWI13" s="236"/>
      <c r="VWJ13" s="236"/>
      <c r="VWK13" s="236"/>
      <c r="VWL13" s="236"/>
      <c r="VWM13" s="236"/>
      <c r="VWN13" s="236"/>
      <c r="VWO13" s="236"/>
      <c r="VWP13" s="236"/>
      <c r="VWQ13" s="236"/>
      <c r="VWR13" s="236"/>
      <c r="VWS13" s="236"/>
      <c r="VWT13" s="236"/>
      <c r="VWU13" s="236"/>
      <c r="VWV13" s="236"/>
      <c r="VWW13" s="236"/>
      <c r="VWX13" s="236"/>
      <c r="VWY13" s="236"/>
      <c r="VWZ13" s="236"/>
      <c r="VXA13" s="236"/>
      <c r="VXB13" s="236"/>
      <c r="VXC13" s="236"/>
      <c r="VXD13" s="236"/>
      <c r="VXE13" s="236"/>
      <c r="VXF13" s="236"/>
      <c r="VXG13" s="236"/>
      <c r="VXH13" s="236"/>
      <c r="VXI13" s="236"/>
      <c r="VXJ13" s="236"/>
      <c r="VXK13" s="236"/>
      <c r="VXL13" s="236"/>
      <c r="VXM13" s="236"/>
      <c r="VXN13" s="236"/>
      <c r="VXO13" s="236"/>
      <c r="VXP13" s="236"/>
      <c r="VXQ13" s="236"/>
      <c r="VXR13" s="236"/>
      <c r="VXS13" s="236"/>
      <c r="VXT13" s="236"/>
      <c r="VXU13" s="236"/>
      <c r="VXV13" s="236"/>
      <c r="VXW13" s="236"/>
      <c r="VXX13" s="236"/>
      <c r="VXY13" s="236"/>
      <c r="VXZ13" s="236"/>
      <c r="VYA13" s="236"/>
      <c r="VYB13" s="236"/>
      <c r="VYC13" s="236"/>
      <c r="VYD13" s="236"/>
      <c r="VYE13" s="236"/>
      <c r="VYF13" s="236"/>
      <c r="VYG13" s="236"/>
      <c r="VYH13" s="236"/>
      <c r="VYI13" s="236"/>
      <c r="VYJ13" s="236"/>
      <c r="VYK13" s="236"/>
      <c r="VYL13" s="236"/>
      <c r="VYM13" s="236"/>
      <c r="VYN13" s="236"/>
      <c r="VYO13" s="236"/>
      <c r="VYP13" s="236"/>
      <c r="VYQ13" s="236"/>
      <c r="VYR13" s="236"/>
      <c r="VYS13" s="236"/>
      <c r="VYT13" s="236"/>
      <c r="VYU13" s="236"/>
      <c r="VYV13" s="236"/>
      <c r="VYW13" s="236"/>
      <c r="VYX13" s="236"/>
      <c r="VYY13" s="236"/>
      <c r="VYZ13" s="236"/>
      <c r="VZA13" s="236"/>
      <c r="VZB13" s="236"/>
      <c r="VZC13" s="236"/>
      <c r="VZD13" s="236"/>
      <c r="VZE13" s="236"/>
      <c r="VZF13" s="236"/>
      <c r="VZG13" s="236"/>
      <c r="VZH13" s="236"/>
      <c r="VZI13" s="236"/>
      <c r="VZJ13" s="236"/>
      <c r="VZK13" s="236"/>
      <c r="VZL13" s="236"/>
      <c r="VZM13" s="236"/>
      <c r="VZN13" s="236"/>
      <c r="VZO13" s="236"/>
      <c r="VZP13" s="236"/>
      <c r="VZQ13" s="236"/>
      <c r="VZR13" s="236"/>
      <c r="VZS13" s="236"/>
      <c r="VZT13" s="236"/>
      <c r="VZU13" s="236"/>
      <c r="VZV13" s="236"/>
      <c r="VZW13" s="236"/>
      <c r="VZX13" s="236"/>
      <c r="VZY13" s="236"/>
      <c r="VZZ13" s="236"/>
      <c r="WAA13" s="236"/>
      <c r="WAB13" s="236"/>
      <c r="WAC13" s="236"/>
      <c r="WAD13" s="236"/>
      <c r="WAE13" s="236"/>
      <c r="WAF13" s="236"/>
      <c r="WAG13" s="236"/>
      <c r="WAH13" s="236"/>
      <c r="WAI13" s="236"/>
      <c r="WAJ13" s="236"/>
      <c r="WAK13" s="236"/>
      <c r="WAL13" s="236"/>
      <c r="WAM13" s="236"/>
      <c r="WAN13" s="236"/>
      <c r="WAO13" s="236"/>
      <c r="WAP13" s="236"/>
      <c r="WAQ13" s="236"/>
      <c r="WAR13" s="236"/>
      <c r="WAS13" s="236"/>
      <c r="WAT13" s="236"/>
      <c r="WAU13" s="236"/>
      <c r="WAV13" s="236"/>
      <c r="WAW13" s="236"/>
      <c r="WAX13" s="236"/>
      <c r="WAY13" s="236"/>
      <c r="WAZ13" s="236"/>
      <c r="WBA13" s="236"/>
      <c r="WBB13" s="236"/>
      <c r="WBC13" s="236"/>
      <c r="WBD13" s="236"/>
      <c r="WBE13" s="236"/>
      <c r="WBF13" s="236"/>
      <c r="WBG13" s="236"/>
      <c r="WBH13" s="236"/>
      <c r="WBI13" s="236"/>
      <c r="WBJ13" s="236"/>
      <c r="WBK13" s="236"/>
      <c r="WBL13" s="236"/>
      <c r="WBM13" s="236"/>
      <c r="WBN13" s="236"/>
      <c r="WBO13" s="236"/>
      <c r="WBP13" s="236"/>
      <c r="WBQ13" s="236"/>
      <c r="WBR13" s="236"/>
      <c r="WBS13" s="236"/>
      <c r="WBT13" s="236"/>
      <c r="WBU13" s="236"/>
      <c r="WBV13" s="236"/>
      <c r="WBW13" s="236"/>
      <c r="WBX13" s="236"/>
      <c r="WBY13" s="236"/>
      <c r="WBZ13" s="236"/>
      <c r="WCA13" s="236"/>
      <c r="WCB13" s="236"/>
      <c r="WCC13" s="236"/>
      <c r="WCD13" s="236"/>
      <c r="WCE13" s="236"/>
      <c r="WCF13" s="236"/>
      <c r="WCG13" s="236"/>
      <c r="WCH13" s="236"/>
      <c r="WCI13" s="236"/>
      <c r="WCJ13" s="236"/>
      <c r="WCK13" s="236"/>
      <c r="WCL13" s="236"/>
      <c r="WCM13" s="236"/>
      <c r="WCN13" s="236"/>
      <c r="WCO13" s="236"/>
      <c r="WCP13" s="236"/>
      <c r="WCQ13" s="236"/>
      <c r="WCR13" s="236"/>
      <c r="WCS13" s="236"/>
      <c r="WCT13" s="236"/>
      <c r="WCU13" s="236"/>
      <c r="WCV13" s="236"/>
      <c r="WCW13" s="236"/>
      <c r="WCX13" s="236"/>
      <c r="WCY13" s="236"/>
      <c r="WCZ13" s="236"/>
      <c r="WDA13" s="236"/>
      <c r="WDB13" s="236"/>
      <c r="WDC13" s="236"/>
      <c r="WDD13" s="236"/>
      <c r="WDE13" s="236"/>
      <c r="WDF13" s="236"/>
      <c r="WDG13" s="236"/>
      <c r="WDH13" s="236"/>
      <c r="WDI13" s="236"/>
      <c r="WDJ13" s="236"/>
      <c r="WDK13" s="236"/>
      <c r="WDL13" s="236"/>
      <c r="WDM13" s="236"/>
      <c r="WDN13" s="236"/>
      <c r="WDO13" s="236"/>
      <c r="WDP13" s="236"/>
      <c r="WDQ13" s="236"/>
      <c r="WDR13" s="236"/>
      <c r="WDS13" s="236"/>
      <c r="WDT13" s="236"/>
      <c r="WDU13" s="236"/>
      <c r="WDV13" s="236"/>
      <c r="WDW13" s="236"/>
      <c r="WDX13" s="236"/>
      <c r="WDY13" s="236"/>
      <c r="WDZ13" s="236"/>
      <c r="WEA13" s="236"/>
      <c r="WEB13" s="236"/>
      <c r="WEC13" s="236"/>
      <c r="WED13" s="236"/>
      <c r="WEE13" s="236"/>
      <c r="WEF13" s="236"/>
      <c r="WEG13" s="236"/>
      <c r="WEH13" s="236"/>
      <c r="WEI13" s="236"/>
      <c r="WEJ13" s="236"/>
      <c r="WEK13" s="236"/>
      <c r="WEL13" s="236"/>
      <c r="WEM13" s="236"/>
      <c r="WEN13" s="236"/>
      <c r="WEO13" s="236"/>
      <c r="WEP13" s="236"/>
      <c r="WEQ13" s="236"/>
      <c r="WER13" s="236"/>
      <c r="WES13" s="236"/>
      <c r="WET13" s="236"/>
      <c r="WEU13" s="236"/>
      <c r="WEV13" s="236"/>
      <c r="WEW13" s="236"/>
      <c r="WEX13" s="236"/>
      <c r="WEY13" s="236"/>
      <c r="WEZ13" s="236"/>
      <c r="WFA13" s="236"/>
      <c r="WFB13" s="236"/>
      <c r="WFC13" s="236"/>
      <c r="WFD13" s="236"/>
      <c r="WFE13" s="236"/>
      <c r="WFF13" s="236"/>
      <c r="WFG13" s="236"/>
      <c r="WFH13" s="236"/>
      <c r="WFI13" s="236"/>
      <c r="WFJ13" s="236"/>
      <c r="WFK13" s="236"/>
      <c r="WFL13" s="236"/>
      <c r="WFM13" s="236"/>
      <c r="WFN13" s="236"/>
      <c r="WFO13" s="236"/>
      <c r="WFP13" s="236"/>
      <c r="WFQ13" s="236"/>
      <c r="WFR13" s="236"/>
      <c r="WFS13" s="236"/>
      <c r="WFT13" s="236"/>
      <c r="WFU13" s="236"/>
      <c r="WFV13" s="236"/>
      <c r="WFW13" s="236"/>
      <c r="WFX13" s="236"/>
      <c r="WFY13" s="236"/>
      <c r="WFZ13" s="236"/>
      <c r="WGA13" s="236"/>
      <c r="WGB13" s="236"/>
      <c r="WGC13" s="236"/>
      <c r="WGD13" s="236"/>
      <c r="WGE13" s="236"/>
      <c r="WGF13" s="236"/>
      <c r="WGG13" s="236"/>
      <c r="WGH13" s="236"/>
      <c r="WGI13" s="236"/>
      <c r="WGJ13" s="236"/>
      <c r="WGK13" s="236"/>
      <c r="WGL13" s="236"/>
      <c r="WGM13" s="236"/>
      <c r="WGN13" s="236"/>
      <c r="WGO13" s="236"/>
      <c r="WGP13" s="236"/>
      <c r="WGQ13" s="236"/>
      <c r="WGR13" s="236"/>
      <c r="WGS13" s="236"/>
      <c r="WGT13" s="236"/>
      <c r="WGU13" s="236"/>
      <c r="WGV13" s="236"/>
      <c r="WGW13" s="236"/>
      <c r="WGX13" s="236"/>
      <c r="WGY13" s="236"/>
      <c r="WGZ13" s="236"/>
      <c r="WHA13" s="236"/>
      <c r="WHB13" s="236"/>
      <c r="WHC13" s="236"/>
      <c r="WHD13" s="236"/>
      <c r="WHE13" s="236"/>
      <c r="WHF13" s="236"/>
      <c r="WHG13" s="236"/>
      <c r="WHH13" s="236"/>
      <c r="WHI13" s="236"/>
      <c r="WHJ13" s="236"/>
      <c r="WHK13" s="236"/>
      <c r="WHL13" s="236"/>
      <c r="WHM13" s="236"/>
      <c r="WHN13" s="236"/>
      <c r="WHO13" s="236"/>
      <c r="WHP13" s="236"/>
      <c r="WHQ13" s="236"/>
      <c r="WHR13" s="236"/>
      <c r="WHS13" s="236"/>
      <c r="WHT13" s="236"/>
      <c r="WHU13" s="236"/>
      <c r="WHV13" s="236"/>
      <c r="WHW13" s="236"/>
      <c r="WHX13" s="236"/>
      <c r="WHY13" s="236"/>
      <c r="WHZ13" s="236"/>
      <c r="WIA13" s="236"/>
      <c r="WIB13" s="236"/>
      <c r="WIC13" s="236"/>
      <c r="WID13" s="236"/>
      <c r="WIE13" s="236"/>
      <c r="WIF13" s="236"/>
      <c r="WIG13" s="236"/>
      <c r="WIH13" s="236"/>
      <c r="WII13" s="236"/>
      <c r="WIJ13" s="236"/>
      <c r="WIK13" s="236"/>
      <c r="WIL13" s="236"/>
      <c r="WIM13" s="236"/>
      <c r="WIN13" s="236"/>
      <c r="WIO13" s="236"/>
      <c r="WIP13" s="236"/>
      <c r="WIQ13" s="236"/>
      <c r="WIR13" s="236"/>
      <c r="WIS13" s="236"/>
      <c r="WIT13" s="236"/>
      <c r="WIU13" s="236"/>
      <c r="WIV13" s="236"/>
      <c r="WIW13" s="236"/>
      <c r="WIX13" s="236"/>
      <c r="WIY13" s="236"/>
      <c r="WIZ13" s="236"/>
      <c r="WJA13" s="236"/>
      <c r="WJB13" s="236"/>
      <c r="WJC13" s="236"/>
      <c r="WJD13" s="236"/>
      <c r="WJE13" s="236"/>
      <c r="WJF13" s="236"/>
      <c r="WJG13" s="236"/>
      <c r="WJH13" s="236"/>
      <c r="WJI13" s="236"/>
      <c r="WJJ13" s="236"/>
      <c r="WJK13" s="236"/>
      <c r="WJL13" s="236"/>
      <c r="WJM13" s="236"/>
      <c r="WJN13" s="236"/>
      <c r="WJO13" s="236"/>
      <c r="WJP13" s="236"/>
      <c r="WJQ13" s="236"/>
      <c r="WJR13" s="236"/>
      <c r="WJS13" s="236"/>
      <c r="WJT13" s="236"/>
      <c r="WJU13" s="236"/>
      <c r="WJV13" s="236"/>
      <c r="WJW13" s="236"/>
      <c r="WJX13" s="236"/>
      <c r="WJY13" s="236"/>
      <c r="WJZ13" s="236"/>
      <c r="WKA13" s="236"/>
      <c r="WKB13" s="236"/>
      <c r="WKC13" s="236"/>
      <c r="WKD13" s="236"/>
      <c r="WKE13" s="236"/>
      <c r="WKF13" s="236"/>
      <c r="WKG13" s="236"/>
      <c r="WKH13" s="236"/>
      <c r="WKI13" s="236"/>
      <c r="WKJ13" s="236"/>
      <c r="WKK13" s="236"/>
      <c r="WKL13" s="236"/>
      <c r="WKM13" s="236"/>
      <c r="WKN13" s="236"/>
      <c r="WKO13" s="236"/>
      <c r="WKP13" s="236"/>
      <c r="WKQ13" s="236"/>
      <c r="WKR13" s="236"/>
      <c r="WKS13" s="236"/>
      <c r="WKT13" s="236"/>
      <c r="WKU13" s="236"/>
      <c r="WKV13" s="236"/>
      <c r="WKW13" s="236"/>
      <c r="WKX13" s="236"/>
      <c r="WKY13" s="236"/>
      <c r="WKZ13" s="236"/>
      <c r="WLA13" s="236"/>
      <c r="WLB13" s="236"/>
      <c r="WLC13" s="236"/>
      <c r="WLD13" s="236"/>
      <c r="WLE13" s="236"/>
      <c r="WLF13" s="236"/>
      <c r="WLG13" s="236"/>
      <c r="WLH13" s="236"/>
      <c r="WLI13" s="236"/>
      <c r="WLJ13" s="236"/>
      <c r="WLK13" s="236"/>
      <c r="WLL13" s="236"/>
      <c r="WLM13" s="236"/>
      <c r="WLN13" s="236"/>
      <c r="WLO13" s="236"/>
      <c r="WLP13" s="236"/>
      <c r="WLQ13" s="236"/>
      <c r="WLR13" s="236"/>
      <c r="WLS13" s="236"/>
      <c r="WLT13" s="236"/>
      <c r="WLU13" s="236"/>
      <c r="WLV13" s="236"/>
      <c r="WLW13" s="236"/>
      <c r="WLX13" s="236"/>
      <c r="WLY13" s="236"/>
      <c r="WLZ13" s="236"/>
      <c r="WMA13" s="236"/>
      <c r="WMB13" s="236"/>
      <c r="WMC13" s="236"/>
      <c r="WMD13" s="236"/>
      <c r="WME13" s="236"/>
      <c r="WMF13" s="236"/>
      <c r="WMG13" s="236"/>
      <c r="WMH13" s="236"/>
      <c r="WMI13" s="236"/>
      <c r="WMJ13" s="236"/>
      <c r="WMK13" s="236"/>
      <c r="WML13" s="236"/>
      <c r="WMM13" s="236"/>
      <c r="WMN13" s="236"/>
      <c r="WMO13" s="236"/>
      <c r="WMP13" s="236"/>
      <c r="WMQ13" s="236"/>
      <c r="WMR13" s="236"/>
      <c r="WMS13" s="236"/>
      <c r="WMT13" s="236"/>
      <c r="WMU13" s="236"/>
      <c r="WMV13" s="236"/>
      <c r="WMW13" s="236"/>
      <c r="WMX13" s="236"/>
      <c r="WMY13" s="236"/>
      <c r="WMZ13" s="236"/>
      <c r="WNA13" s="236"/>
      <c r="WNB13" s="236"/>
      <c r="WNC13" s="236"/>
      <c r="WND13" s="236"/>
      <c r="WNE13" s="236"/>
      <c r="WNF13" s="236"/>
      <c r="WNG13" s="236"/>
      <c r="WNH13" s="236"/>
      <c r="WNI13" s="236"/>
      <c r="WNJ13" s="236"/>
      <c r="WNK13" s="236"/>
      <c r="WNL13" s="236"/>
      <c r="WNM13" s="236"/>
      <c r="WNN13" s="236"/>
      <c r="WNO13" s="236"/>
      <c r="WNP13" s="236"/>
      <c r="WNQ13" s="236"/>
      <c r="WNR13" s="236"/>
      <c r="WNS13" s="236"/>
      <c r="WNT13" s="236"/>
      <c r="WNU13" s="236"/>
      <c r="WNV13" s="236"/>
      <c r="WNW13" s="236"/>
      <c r="WNX13" s="236"/>
      <c r="WNY13" s="236"/>
      <c r="WNZ13" s="236"/>
      <c r="WOA13" s="236"/>
      <c r="WOB13" s="236"/>
      <c r="WOC13" s="236"/>
      <c r="WOD13" s="236"/>
      <c r="WOE13" s="236"/>
      <c r="WOF13" s="236"/>
      <c r="WOG13" s="236"/>
      <c r="WOH13" s="236"/>
      <c r="WOI13" s="236"/>
      <c r="WOJ13" s="236"/>
      <c r="WOK13" s="236"/>
      <c r="WOL13" s="236"/>
      <c r="WOM13" s="236"/>
      <c r="WON13" s="236"/>
      <c r="WOO13" s="236"/>
      <c r="WOP13" s="236"/>
      <c r="WOQ13" s="236"/>
      <c r="WOR13" s="236"/>
      <c r="WOS13" s="236"/>
      <c r="WOT13" s="236"/>
      <c r="WOU13" s="236"/>
      <c r="WOV13" s="236"/>
      <c r="WOW13" s="236"/>
      <c r="WOX13" s="236"/>
      <c r="WOY13" s="236"/>
      <c r="WOZ13" s="236"/>
      <c r="WPA13" s="236"/>
      <c r="WPB13" s="236"/>
      <c r="WPC13" s="236"/>
      <c r="WPD13" s="236"/>
      <c r="WPE13" s="236"/>
      <c r="WPF13" s="236"/>
      <c r="WPG13" s="236"/>
      <c r="WPH13" s="236"/>
      <c r="WPI13" s="236"/>
      <c r="WPJ13" s="236"/>
      <c r="WPK13" s="236"/>
      <c r="WPL13" s="236"/>
      <c r="WPM13" s="236"/>
      <c r="WPN13" s="236"/>
      <c r="WPO13" s="236"/>
      <c r="WPP13" s="236"/>
      <c r="WPQ13" s="236"/>
      <c r="WPR13" s="236"/>
      <c r="WPS13" s="236"/>
      <c r="WPT13" s="236"/>
      <c r="WPU13" s="236"/>
      <c r="WPV13" s="236"/>
      <c r="WPW13" s="236"/>
      <c r="WPX13" s="236"/>
      <c r="WPY13" s="236"/>
      <c r="WPZ13" s="236"/>
      <c r="WQA13" s="236"/>
      <c r="WQB13" s="236"/>
      <c r="WQC13" s="236"/>
      <c r="WQD13" s="236"/>
      <c r="WQE13" s="236"/>
      <c r="WQF13" s="236"/>
      <c r="WQG13" s="236"/>
      <c r="WQH13" s="236"/>
      <c r="WQI13" s="236"/>
      <c r="WQJ13" s="236"/>
      <c r="WQK13" s="236"/>
      <c r="WQL13" s="236"/>
      <c r="WQM13" s="236"/>
      <c r="WQN13" s="236"/>
      <c r="WQO13" s="236"/>
      <c r="WQP13" s="236"/>
      <c r="WQQ13" s="236"/>
      <c r="WQR13" s="236"/>
      <c r="WQS13" s="236"/>
      <c r="WQT13" s="236"/>
      <c r="WQU13" s="236"/>
      <c r="WQV13" s="236"/>
      <c r="WQW13" s="236"/>
      <c r="WQX13" s="236"/>
      <c r="WQY13" s="236"/>
      <c r="WQZ13" s="236"/>
      <c r="WRA13" s="236"/>
      <c r="WRB13" s="236"/>
      <c r="WRC13" s="236"/>
      <c r="WRD13" s="236"/>
      <c r="WRE13" s="236"/>
      <c r="WRF13" s="236"/>
      <c r="WRG13" s="236"/>
      <c r="WRH13" s="236"/>
      <c r="WRI13" s="236"/>
      <c r="WRJ13" s="236"/>
      <c r="WRK13" s="236"/>
      <c r="WRL13" s="236"/>
      <c r="WRM13" s="236"/>
      <c r="WRN13" s="236"/>
      <c r="WRO13" s="236"/>
      <c r="WRP13" s="236"/>
      <c r="WRQ13" s="236"/>
      <c r="WRR13" s="236"/>
      <c r="WRS13" s="236"/>
      <c r="WRT13" s="236"/>
      <c r="WRU13" s="236"/>
      <c r="WRV13" s="236"/>
      <c r="WRW13" s="236"/>
      <c r="WRX13" s="236"/>
      <c r="WRY13" s="236"/>
      <c r="WRZ13" s="236"/>
      <c r="WSA13" s="236"/>
      <c r="WSB13" s="236"/>
      <c r="WSC13" s="236"/>
      <c r="WSD13" s="236"/>
      <c r="WSE13" s="236"/>
      <c r="WSF13" s="236"/>
      <c r="WSG13" s="236"/>
      <c r="WSH13" s="236"/>
      <c r="WSI13" s="236"/>
      <c r="WSJ13" s="236"/>
      <c r="WSK13" s="236"/>
      <c r="WSL13" s="236"/>
      <c r="WSM13" s="236"/>
      <c r="WSN13" s="236"/>
      <c r="WSO13" s="236"/>
      <c r="WSP13" s="236"/>
      <c r="WSQ13" s="236"/>
      <c r="WSR13" s="236"/>
      <c r="WSS13" s="236"/>
      <c r="WST13" s="236"/>
      <c r="WSU13" s="236"/>
      <c r="WSV13" s="236"/>
      <c r="WSW13" s="236"/>
      <c r="WSX13" s="236"/>
      <c r="WSY13" s="236"/>
      <c r="WSZ13" s="236"/>
      <c r="WTA13" s="236"/>
      <c r="WTB13" s="236"/>
      <c r="WTC13" s="236"/>
      <c r="WTD13" s="236"/>
      <c r="WTE13" s="236"/>
      <c r="WTF13" s="236"/>
      <c r="WTG13" s="236"/>
      <c r="WTH13" s="236"/>
      <c r="WTI13" s="236"/>
      <c r="WTJ13" s="236"/>
      <c r="WTK13" s="236"/>
      <c r="WTL13" s="236"/>
      <c r="WTM13" s="236"/>
      <c r="WTN13" s="236"/>
      <c r="WTO13" s="236"/>
      <c r="WTP13" s="236"/>
      <c r="WTQ13" s="236"/>
      <c r="WTR13" s="236"/>
      <c r="WTS13" s="236"/>
      <c r="WTT13" s="236"/>
      <c r="WTU13" s="236"/>
      <c r="WTV13" s="236"/>
      <c r="WTW13" s="236"/>
      <c r="WTX13" s="236"/>
      <c r="WTY13" s="236"/>
      <c r="WTZ13" s="236"/>
      <c r="WUA13" s="236"/>
      <c r="WUB13" s="236"/>
      <c r="WUC13" s="236"/>
      <c r="WUD13" s="236"/>
      <c r="WUE13" s="236"/>
      <c r="WUF13" s="236"/>
      <c r="WUG13" s="236"/>
      <c r="WUH13" s="236"/>
      <c r="WUI13" s="236"/>
      <c r="WUJ13" s="236"/>
      <c r="WUK13" s="236"/>
      <c r="WUL13" s="236"/>
      <c r="WUM13" s="236"/>
      <c r="WUN13" s="236"/>
      <c r="WUO13" s="236"/>
      <c r="WUP13" s="236"/>
      <c r="WUQ13" s="236"/>
      <c r="WUR13" s="236"/>
      <c r="WUS13" s="236"/>
      <c r="WUT13" s="236"/>
      <c r="WUU13" s="236"/>
      <c r="WUV13" s="236"/>
      <c r="WUW13" s="236"/>
      <c r="WUX13" s="236"/>
      <c r="WUY13" s="236"/>
      <c r="WUZ13" s="236"/>
      <c r="WVA13" s="236"/>
      <c r="WVB13" s="236"/>
      <c r="WVC13" s="236"/>
      <c r="WVD13" s="236"/>
      <c r="WVE13" s="236"/>
      <c r="WVF13" s="236"/>
      <c r="WVG13" s="236"/>
      <c r="WVH13" s="236"/>
      <c r="WVI13" s="236"/>
      <c r="WVJ13" s="236"/>
      <c r="WVK13" s="236"/>
      <c r="WVL13" s="236"/>
      <c r="WVM13" s="236"/>
      <c r="WVN13" s="236"/>
      <c r="WVO13" s="236"/>
      <c r="WVP13" s="236"/>
      <c r="WVQ13" s="236"/>
      <c r="WVR13" s="236"/>
      <c r="WVS13" s="236"/>
      <c r="WVT13" s="236"/>
      <c r="WVU13" s="236"/>
      <c r="WVV13" s="236"/>
      <c r="WVW13" s="236"/>
      <c r="WVX13" s="236"/>
      <c r="WVY13" s="236"/>
      <c r="WVZ13" s="236"/>
      <c r="WWA13" s="236"/>
      <c r="WWB13" s="236"/>
      <c r="WWC13" s="236"/>
      <c r="WWD13" s="236"/>
      <c r="WWE13" s="236"/>
      <c r="WWF13" s="236"/>
      <c r="WWG13" s="236"/>
      <c r="WWH13" s="236"/>
      <c r="WWI13" s="236"/>
      <c r="WWJ13" s="236"/>
      <c r="WWK13" s="236"/>
      <c r="WWL13" s="236"/>
      <c r="WWM13" s="236"/>
      <c r="WWN13" s="236"/>
      <c r="WWO13" s="236"/>
      <c r="WWP13" s="236"/>
      <c r="WWQ13" s="236"/>
      <c r="WWR13" s="236"/>
      <c r="WWS13" s="236"/>
      <c r="WWT13" s="236"/>
      <c r="WWU13" s="236"/>
      <c r="WWV13" s="236"/>
      <c r="WWW13" s="236"/>
      <c r="WWX13" s="236"/>
      <c r="WWY13" s="236"/>
      <c r="WWZ13" s="236"/>
      <c r="WXA13" s="236"/>
      <c r="WXB13" s="236"/>
      <c r="WXC13" s="236"/>
      <c r="WXD13" s="236"/>
      <c r="WXE13" s="236"/>
      <c r="WXF13" s="236"/>
      <c r="WXG13" s="236"/>
      <c r="WXH13" s="236"/>
      <c r="WXI13" s="236"/>
      <c r="WXJ13" s="236"/>
      <c r="WXK13" s="236"/>
      <c r="WXL13" s="236"/>
      <c r="WXM13" s="236"/>
      <c r="WXN13" s="236"/>
      <c r="WXO13" s="236"/>
      <c r="WXP13" s="236"/>
      <c r="WXQ13" s="236"/>
      <c r="WXR13" s="236"/>
      <c r="WXS13" s="236"/>
      <c r="WXT13" s="236"/>
      <c r="WXU13" s="236"/>
      <c r="WXV13" s="236"/>
      <c r="WXW13" s="236"/>
      <c r="WXX13" s="236"/>
      <c r="WXY13" s="236"/>
      <c r="WXZ13" s="236"/>
      <c r="WYA13" s="236"/>
      <c r="WYB13" s="236"/>
      <c r="WYC13" s="236"/>
      <c r="WYD13" s="236"/>
      <c r="WYE13" s="236"/>
      <c r="WYF13" s="236"/>
      <c r="WYG13" s="236"/>
      <c r="WYH13" s="236"/>
      <c r="WYI13" s="236"/>
      <c r="WYJ13" s="236"/>
      <c r="WYK13" s="236"/>
      <c r="WYL13" s="236"/>
      <c r="WYM13" s="236"/>
      <c r="WYN13" s="236"/>
      <c r="WYO13" s="236"/>
      <c r="WYP13" s="236"/>
      <c r="WYQ13" s="236"/>
      <c r="WYR13" s="236"/>
      <c r="WYS13" s="236"/>
      <c r="WYT13" s="236"/>
      <c r="WYU13" s="236"/>
      <c r="WYV13" s="236"/>
      <c r="WYW13" s="236"/>
      <c r="WYX13" s="236"/>
      <c r="WYY13" s="236"/>
      <c r="WYZ13" s="236"/>
      <c r="WZA13" s="236"/>
      <c r="WZB13" s="236"/>
      <c r="WZC13" s="236"/>
      <c r="WZD13" s="236"/>
      <c r="WZE13" s="236"/>
      <c r="WZF13" s="236"/>
      <c r="WZG13" s="236"/>
      <c r="WZH13" s="236"/>
      <c r="WZI13" s="236"/>
      <c r="WZJ13" s="236"/>
      <c r="WZK13" s="236"/>
      <c r="WZL13" s="236"/>
      <c r="WZM13" s="236"/>
      <c r="WZN13" s="236"/>
      <c r="WZO13" s="236"/>
      <c r="WZP13" s="236"/>
      <c r="WZQ13" s="236"/>
      <c r="WZR13" s="236"/>
      <c r="WZS13" s="236"/>
      <c r="WZT13" s="236"/>
      <c r="WZU13" s="236"/>
      <c r="WZV13" s="236"/>
      <c r="WZW13" s="236"/>
      <c r="WZX13" s="236"/>
      <c r="WZY13" s="236"/>
      <c r="WZZ13" s="236"/>
      <c r="XAA13" s="236"/>
      <c r="XAB13" s="236"/>
      <c r="XAC13" s="236"/>
      <c r="XAD13" s="236"/>
      <c r="XAE13" s="236"/>
      <c r="XAF13" s="236"/>
      <c r="XAG13" s="236"/>
      <c r="XAH13" s="236"/>
      <c r="XAI13" s="236"/>
      <c r="XAJ13" s="236"/>
      <c r="XAK13" s="236"/>
      <c r="XAL13" s="236"/>
      <c r="XAM13" s="236"/>
      <c r="XAN13" s="236"/>
      <c r="XAO13" s="236"/>
      <c r="XAP13" s="236"/>
      <c r="XAQ13" s="236"/>
      <c r="XAR13" s="236"/>
      <c r="XAS13" s="236"/>
      <c r="XAT13" s="236"/>
      <c r="XAU13" s="236"/>
      <c r="XAV13" s="236"/>
      <c r="XAW13" s="236"/>
      <c r="XAX13" s="236"/>
      <c r="XAY13" s="236"/>
      <c r="XAZ13" s="236"/>
      <c r="XBA13" s="236"/>
      <c r="XBB13" s="236"/>
      <c r="XBC13" s="236"/>
      <c r="XBD13" s="236"/>
      <c r="XBE13" s="236"/>
      <c r="XBF13" s="236"/>
      <c r="XBG13" s="236"/>
      <c r="XBH13" s="236"/>
      <c r="XBI13" s="236"/>
      <c r="XBJ13" s="236"/>
      <c r="XBK13" s="236"/>
      <c r="XBL13" s="236"/>
      <c r="XBM13" s="236"/>
      <c r="XBN13" s="236"/>
      <c r="XBO13" s="236"/>
      <c r="XBP13" s="236"/>
      <c r="XBQ13" s="236"/>
      <c r="XBR13" s="236"/>
      <c r="XBS13" s="236"/>
      <c r="XBT13" s="236"/>
      <c r="XBU13" s="236"/>
      <c r="XBV13" s="236"/>
      <c r="XBW13" s="236"/>
      <c r="XBX13" s="236"/>
      <c r="XBY13" s="236"/>
      <c r="XBZ13" s="236"/>
      <c r="XCA13" s="236"/>
      <c r="XCB13" s="236"/>
      <c r="XCC13" s="236"/>
      <c r="XCD13" s="236"/>
      <c r="XCE13" s="236"/>
      <c r="XCF13" s="236"/>
      <c r="XCG13" s="236"/>
      <c r="XCH13" s="236"/>
      <c r="XCI13" s="236"/>
      <c r="XCJ13" s="236"/>
      <c r="XCK13" s="236"/>
      <c r="XCL13" s="236"/>
      <c r="XCM13" s="236"/>
      <c r="XCN13" s="236"/>
      <c r="XCO13" s="236"/>
      <c r="XCP13" s="236"/>
      <c r="XCQ13" s="236"/>
      <c r="XCR13" s="236"/>
      <c r="XCS13" s="236"/>
      <c r="XCT13" s="236"/>
      <c r="XCU13" s="236"/>
      <c r="XCV13" s="236"/>
      <c r="XCW13" s="236"/>
      <c r="XCX13" s="236"/>
      <c r="XCY13" s="236"/>
      <c r="XCZ13" s="236"/>
      <c r="XDA13" s="236"/>
      <c r="XDB13" s="236"/>
      <c r="XDC13" s="236"/>
      <c r="XDD13" s="236"/>
      <c r="XDE13" s="236"/>
      <c r="XDF13" s="236"/>
      <c r="XDG13" s="236"/>
      <c r="XDH13" s="236"/>
      <c r="XDI13" s="236"/>
      <c r="XDJ13" s="236"/>
      <c r="XDK13" s="236"/>
      <c r="XDL13" s="236"/>
      <c r="XDM13" s="236"/>
      <c r="XDN13" s="236"/>
      <c r="XDO13" s="236"/>
      <c r="XDP13" s="236"/>
      <c r="XDQ13" s="236"/>
      <c r="XDR13" s="236"/>
      <c r="XDS13" s="236"/>
      <c r="XDT13" s="236"/>
      <c r="XDU13" s="236"/>
      <c r="XDV13" s="236"/>
      <c r="XDW13" s="236"/>
      <c r="XDX13" s="236"/>
      <c r="XDY13" s="236"/>
      <c r="XDZ13" s="236"/>
      <c r="XEA13" s="236"/>
      <c r="XEB13" s="236"/>
      <c r="XEC13" s="236"/>
      <c r="XED13" s="236"/>
      <c r="XEE13" s="236"/>
      <c r="XEF13" s="236"/>
      <c r="XEG13" s="236"/>
      <c r="XEH13" s="236"/>
      <c r="XEI13" s="236"/>
      <c r="XEJ13" s="236"/>
      <c r="XEK13" s="236"/>
      <c r="XEL13" s="236"/>
      <c r="XEM13" s="236"/>
      <c r="XEN13" s="236"/>
      <c r="XEO13" s="236"/>
      <c r="XEP13" s="236"/>
      <c r="XEQ13" s="236"/>
      <c r="XER13" s="236"/>
      <c r="XES13" s="237"/>
    </row>
  </sheetData>
  <mergeCells count="3">
    <mergeCell ref="A1:I1"/>
    <mergeCell ref="B12:G12"/>
    <mergeCell ref="A13:I13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ES10"/>
  <sheetViews>
    <sheetView workbookViewId="0">
      <selection activeCell="H16" sqref="H16"/>
    </sheetView>
  </sheetViews>
  <sheetFormatPr defaultColWidth="9" defaultRowHeight="15"/>
  <cols>
    <col min="1" max="1" width="5.6640625" style="249" customWidth="1"/>
    <col min="2" max="2" width="25.77734375" style="240" customWidth="1"/>
    <col min="3" max="3" width="19.109375" style="240" customWidth="1"/>
    <col min="4" max="4" width="5" style="239" bestFit="1" customWidth="1"/>
    <col min="5" max="5" width="11.109375" style="249" customWidth="1"/>
    <col min="6" max="6" width="11.77734375" style="240" customWidth="1"/>
    <col min="7" max="7" width="9.33203125" style="239" bestFit="1" customWidth="1"/>
    <col min="8" max="8" width="11.44140625" style="241" customWidth="1"/>
    <col min="9" max="9" width="13.109375" style="242" customWidth="1"/>
    <col min="10" max="10" width="9.77734375" style="239" customWidth="1"/>
    <col min="11" max="16372" width="9" style="240"/>
    <col min="16373" max="16373" width="9" style="243"/>
  </cols>
  <sheetData>
    <row r="1" spans="1:10" s="177" customFormat="1" ht="30.75" customHeight="1">
      <c r="A1" s="324" t="s">
        <v>562</v>
      </c>
      <c r="B1" s="324"/>
      <c r="C1" s="324"/>
      <c r="D1" s="324"/>
      <c r="E1" s="324"/>
      <c r="F1" s="324"/>
      <c r="G1" s="324"/>
      <c r="H1" s="324"/>
      <c r="I1" s="324"/>
      <c r="J1" s="201"/>
    </row>
    <row r="2" spans="1:10" s="94" customFormat="1" ht="25.2" customHeight="1">
      <c r="A2" s="165" t="s">
        <v>0</v>
      </c>
      <c r="B2" s="56" t="s">
        <v>9</v>
      </c>
      <c r="C2" s="56" t="s">
        <v>114</v>
      </c>
      <c r="D2" s="68" t="s">
        <v>7</v>
      </c>
      <c r="E2" s="288" t="s">
        <v>145</v>
      </c>
      <c r="F2" s="56" t="s">
        <v>245</v>
      </c>
      <c r="G2" s="56" t="s">
        <v>246</v>
      </c>
      <c r="H2" s="68" t="s">
        <v>115</v>
      </c>
      <c r="I2" s="69" t="s">
        <v>116</v>
      </c>
      <c r="J2" s="69" t="s">
        <v>3</v>
      </c>
    </row>
    <row r="3" spans="1:10" s="97" customFormat="1" ht="19.5" customHeight="1">
      <c r="A3" s="296" t="s">
        <v>52</v>
      </c>
      <c r="B3" s="95" t="s">
        <v>561</v>
      </c>
      <c r="C3" s="96"/>
      <c r="D3" s="96"/>
      <c r="E3" s="262"/>
      <c r="F3" s="96"/>
      <c r="G3" s="96"/>
      <c r="H3" s="96"/>
      <c r="I3" s="96"/>
      <c r="J3" s="297"/>
    </row>
    <row r="4" spans="1:10" s="94" customFormat="1" ht="19.5" customHeight="1">
      <c r="A4" s="298">
        <v>1.1000000000000001</v>
      </c>
      <c r="B4" s="259" t="s">
        <v>552</v>
      </c>
      <c r="C4" s="299" t="s">
        <v>556</v>
      </c>
      <c r="D4" s="98" t="s">
        <v>319</v>
      </c>
      <c r="E4" s="300">
        <v>3</v>
      </c>
      <c r="F4" s="301"/>
      <c r="G4" s="98"/>
      <c r="H4" s="99">
        <f>G4+F4</f>
        <v>0</v>
      </c>
      <c r="I4" s="100">
        <f t="shared" ref="I4:I6" si="0">E4*H4</f>
        <v>0</v>
      </c>
      <c r="J4" s="302" t="s">
        <v>575</v>
      </c>
    </row>
    <row r="5" spans="1:10" s="94" customFormat="1" ht="28.2" customHeight="1">
      <c r="A5" s="298">
        <v>1.2</v>
      </c>
      <c r="B5" s="259" t="s">
        <v>553</v>
      </c>
      <c r="C5" s="299" t="s">
        <v>557</v>
      </c>
      <c r="D5" s="98" t="s">
        <v>181</v>
      </c>
      <c r="E5" s="300">
        <v>7</v>
      </c>
      <c r="F5" s="301"/>
      <c r="G5" s="98"/>
      <c r="H5" s="99">
        <f t="shared" ref="H5:H8" si="1">G5+F5</f>
        <v>0</v>
      </c>
      <c r="I5" s="100">
        <f t="shared" si="0"/>
        <v>0</v>
      </c>
      <c r="J5" s="302" t="s">
        <v>575</v>
      </c>
    </row>
    <row r="6" spans="1:10" s="94" customFormat="1" ht="19.5" customHeight="1">
      <c r="A6" s="298">
        <v>1.3</v>
      </c>
      <c r="B6" s="259" t="s">
        <v>554</v>
      </c>
      <c r="C6" s="303" t="s">
        <v>558</v>
      </c>
      <c r="D6" s="98" t="s">
        <v>181</v>
      </c>
      <c r="E6" s="300">
        <v>1</v>
      </c>
      <c r="F6" s="301"/>
      <c r="G6" s="98"/>
      <c r="H6" s="99">
        <f t="shared" si="1"/>
        <v>0</v>
      </c>
      <c r="I6" s="100">
        <f t="shared" si="0"/>
        <v>0</v>
      </c>
      <c r="J6" s="302" t="s">
        <v>575</v>
      </c>
    </row>
    <row r="7" spans="1:10" s="97" customFormat="1" ht="19.5" customHeight="1">
      <c r="A7" s="296" t="s">
        <v>53</v>
      </c>
      <c r="B7" s="260" t="s">
        <v>560</v>
      </c>
      <c r="C7" s="304"/>
      <c r="D7" s="96"/>
      <c r="E7" s="305"/>
      <c r="F7" s="306"/>
      <c r="G7" s="98"/>
      <c r="H7" s="99"/>
      <c r="I7" s="96"/>
      <c r="J7" s="302" t="s">
        <v>575</v>
      </c>
    </row>
    <row r="8" spans="1:10" s="94" customFormat="1" ht="19.5" customHeight="1">
      <c r="A8" s="307">
        <v>1</v>
      </c>
      <c r="B8" s="261" t="s">
        <v>555</v>
      </c>
      <c r="C8" s="299" t="s">
        <v>559</v>
      </c>
      <c r="D8" s="98" t="s">
        <v>516</v>
      </c>
      <c r="E8" s="308">
        <v>1</v>
      </c>
      <c r="F8" s="303"/>
      <c r="G8" s="98"/>
      <c r="H8" s="99">
        <f t="shared" si="1"/>
        <v>0</v>
      </c>
      <c r="I8" s="100">
        <f t="shared" ref="I8" si="2">E8*H8</f>
        <v>0</v>
      </c>
      <c r="J8" s="302" t="s">
        <v>575</v>
      </c>
    </row>
    <row r="9" spans="1:10" s="94" customFormat="1" ht="19.5" customHeight="1">
      <c r="A9" s="298"/>
      <c r="B9" s="101" t="s">
        <v>433</v>
      </c>
      <c r="C9" s="102"/>
      <c r="D9" s="103"/>
      <c r="E9" s="263"/>
      <c r="F9" s="101"/>
      <c r="G9" s="98"/>
      <c r="H9" s="99"/>
      <c r="I9" s="107">
        <f>SUM(I4:I8)</f>
        <v>0</v>
      </c>
      <c r="J9" s="309"/>
    </row>
    <row r="10" spans="1:10" s="221" customFormat="1" ht="15.9" customHeight="1">
      <c r="A10" s="246"/>
      <c r="B10" s="217"/>
      <c r="C10" s="217"/>
      <c r="D10" s="220"/>
      <c r="E10" s="254"/>
      <c r="F10" s="219"/>
      <c r="G10" s="112"/>
      <c r="H10" s="111"/>
      <c r="I10" s="111"/>
      <c r="J10" s="218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ES11"/>
  <sheetViews>
    <sheetView workbookViewId="0">
      <selection activeCell="G13" sqref="G13"/>
    </sheetView>
  </sheetViews>
  <sheetFormatPr defaultColWidth="9" defaultRowHeight="15"/>
  <cols>
    <col min="1" max="1" width="5.6640625" style="249" customWidth="1"/>
    <col min="2" max="2" width="25.77734375" style="240" customWidth="1"/>
    <col min="3" max="3" width="19.109375" style="240" customWidth="1"/>
    <col min="4" max="4" width="5" style="239" bestFit="1" customWidth="1"/>
    <col min="5" max="5" width="11.109375" style="249" customWidth="1"/>
    <col min="6" max="6" width="11.77734375" style="240" customWidth="1"/>
    <col min="7" max="7" width="9.33203125" style="239" bestFit="1" customWidth="1"/>
    <col min="8" max="8" width="11.44140625" style="241" customWidth="1"/>
    <col min="9" max="9" width="13.109375" style="242" customWidth="1"/>
    <col min="10" max="10" width="9.77734375" style="239" customWidth="1"/>
    <col min="11" max="16372" width="9" style="240"/>
    <col min="16373" max="16373" width="9" style="243"/>
  </cols>
  <sheetData>
    <row r="1" spans="1:10" s="177" customFormat="1" ht="30.75" customHeight="1">
      <c r="A1" s="324" t="s">
        <v>562</v>
      </c>
      <c r="B1" s="324"/>
      <c r="C1" s="324"/>
      <c r="D1" s="324"/>
      <c r="E1" s="324"/>
      <c r="F1" s="324"/>
      <c r="G1" s="324"/>
      <c r="H1" s="324"/>
      <c r="I1" s="324"/>
      <c r="J1" s="201"/>
    </row>
    <row r="2" spans="1:10" s="94" customFormat="1" ht="25.2" customHeight="1">
      <c r="A2" s="165" t="s">
        <v>0</v>
      </c>
      <c r="B2" s="56" t="s">
        <v>9</v>
      </c>
      <c r="C2" s="56" t="s">
        <v>114</v>
      </c>
      <c r="D2" s="68" t="s">
        <v>7</v>
      </c>
      <c r="E2" s="288" t="s">
        <v>145</v>
      </c>
      <c r="F2" s="56" t="s">
        <v>245</v>
      </c>
      <c r="G2" s="56" t="s">
        <v>246</v>
      </c>
      <c r="H2" s="68" t="s">
        <v>115</v>
      </c>
      <c r="I2" s="69" t="s">
        <v>116</v>
      </c>
      <c r="J2" s="69" t="s">
        <v>3</v>
      </c>
    </row>
    <row r="3" spans="1:10" s="97" customFormat="1" ht="19.5" customHeight="1">
      <c r="A3" s="296" t="s">
        <v>52</v>
      </c>
      <c r="B3" s="95" t="s">
        <v>561</v>
      </c>
      <c r="C3" s="96"/>
      <c r="D3" s="96"/>
      <c r="E3" s="262"/>
      <c r="F3" s="96"/>
      <c r="G3" s="96"/>
      <c r="H3" s="96"/>
      <c r="I3" s="96"/>
      <c r="J3" s="297"/>
    </row>
    <row r="4" spans="1:10" s="94" customFormat="1" ht="19.5" customHeight="1">
      <c r="A4" s="298">
        <v>1</v>
      </c>
      <c r="B4" s="310" t="s">
        <v>563</v>
      </c>
      <c r="C4" s="311" t="s">
        <v>569</v>
      </c>
      <c r="D4" s="98" t="s">
        <v>319</v>
      </c>
      <c r="E4" s="300">
        <v>3</v>
      </c>
      <c r="F4" s="312"/>
      <c r="G4" s="98"/>
      <c r="H4" s="99">
        <f>G4+F4</f>
        <v>0</v>
      </c>
      <c r="I4" s="100">
        <f t="shared" ref="I4:I6" si="0">E4*H4</f>
        <v>0</v>
      </c>
      <c r="J4" s="302" t="s">
        <v>575</v>
      </c>
    </row>
    <row r="5" spans="1:10" s="94" customFormat="1" ht="28.2" customHeight="1">
      <c r="A5" s="298">
        <v>2</v>
      </c>
      <c r="B5" s="310" t="s">
        <v>564</v>
      </c>
      <c r="C5" s="313" t="s">
        <v>570</v>
      </c>
      <c r="D5" s="98" t="s">
        <v>319</v>
      </c>
      <c r="E5" s="300">
        <v>7</v>
      </c>
      <c r="F5" s="312"/>
      <c r="G5" s="98"/>
      <c r="H5" s="99">
        <f t="shared" ref="H5:H9" si="1">G5+F5</f>
        <v>0</v>
      </c>
      <c r="I5" s="100">
        <f t="shared" si="0"/>
        <v>0</v>
      </c>
      <c r="J5" s="302" t="s">
        <v>575</v>
      </c>
    </row>
    <row r="6" spans="1:10" s="94" customFormat="1" ht="19.5" customHeight="1">
      <c r="A6" s="298">
        <v>3</v>
      </c>
      <c r="B6" s="310" t="s">
        <v>565</v>
      </c>
      <c r="C6" s="313" t="s">
        <v>571</v>
      </c>
      <c r="D6" s="98" t="s">
        <v>319</v>
      </c>
      <c r="E6" s="300">
        <v>1</v>
      </c>
      <c r="F6" s="312"/>
      <c r="G6" s="98"/>
      <c r="H6" s="99">
        <f t="shared" si="1"/>
        <v>0</v>
      </c>
      <c r="I6" s="100">
        <f t="shared" si="0"/>
        <v>0</v>
      </c>
      <c r="J6" s="302" t="s">
        <v>575</v>
      </c>
    </row>
    <row r="7" spans="1:10" s="97" customFormat="1" ht="19.5" customHeight="1">
      <c r="A7" s="298">
        <v>4</v>
      </c>
      <c r="B7" s="310" t="s">
        <v>566</v>
      </c>
      <c r="C7" s="313" t="s">
        <v>572</v>
      </c>
      <c r="D7" s="98" t="s">
        <v>319</v>
      </c>
      <c r="E7" s="300">
        <v>1</v>
      </c>
      <c r="F7" s="312"/>
      <c r="G7" s="98"/>
      <c r="H7" s="99">
        <f t="shared" ref="H7:H8" si="2">G7+F7</f>
        <v>0</v>
      </c>
      <c r="I7" s="100">
        <f t="shared" ref="I7:I8" si="3">E7*H7</f>
        <v>0</v>
      </c>
      <c r="J7" s="302" t="s">
        <v>575</v>
      </c>
    </row>
    <row r="8" spans="1:10" s="94" customFormat="1" ht="19.5" customHeight="1">
      <c r="A8" s="298">
        <v>5</v>
      </c>
      <c r="B8" s="310" t="s">
        <v>567</v>
      </c>
      <c r="C8" s="313" t="s">
        <v>573</v>
      </c>
      <c r="D8" s="98" t="s">
        <v>319</v>
      </c>
      <c r="E8" s="300">
        <v>4</v>
      </c>
      <c r="F8" s="312"/>
      <c r="G8" s="98"/>
      <c r="H8" s="99">
        <f t="shared" si="2"/>
        <v>0</v>
      </c>
      <c r="I8" s="100">
        <f t="shared" si="3"/>
        <v>0</v>
      </c>
      <c r="J8" s="302" t="s">
        <v>575</v>
      </c>
    </row>
    <row r="9" spans="1:10" s="94" customFormat="1" ht="19.5" customHeight="1">
      <c r="A9" s="298">
        <v>6</v>
      </c>
      <c r="B9" s="310" t="s">
        <v>568</v>
      </c>
      <c r="C9" s="311" t="s">
        <v>574</v>
      </c>
      <c r="D9" s="98" t="s">
        <v>319</v>
      </c>
      <c r="E9" s="308">
        <v>1</v>
      </c>
      <c r="F9" s="312"/>
      <c r="G9" s="98"/>
      <c r="H9" s="99">
        <f t="shared" si="1"/>
        <v>0</v>
      </c>
      <c r="I9" s="100">
        <f t="shared" ref="I9" si="4">E9*H9</f>
        <v>0</v>
      </c>
      <c r="J9" s="302" t="s">
        <v>575</v>
      </c>
    </row>
    <row r="10" spans="1:10" s="94" customFormat="1" ht="19.5" customHeight="1">
      <c r="A10" s="298"/>
      <c r="B10" s="101" t="s">
        <v>433</v>
      </c>
      <c r="C10" s="102"/>
      <c r="D10" s="103"/>
      <c r="E10" s="263"/>
      <c r="F10" s="101"/>
      <c r="G10" s="98"/>
      <c r="H10" s="99"/>
      <c r="I10" s="107">
        <f>SUM(I4:I9)</f>
        <v>0</v>
      </c>
      <c r="J10" s="309"/>
    </row>
    <row r="11" spans="1:10" s="221" customFormat="1" ht="15.9" customHeight="1">
      <c r="A11" s="246"/>
      <c r="B11" s="217"/>
      <c r="C11" s="217"/>
      <c r="D11" s="220"/>
      <c r="E11" s="254"/>
      <c r="F11" s="219"/>
      <c r="G11" s="112"/>
      <c r="H11" s="111"/>
      <c r="I11" s="111"/>
      <c r="J11" s="218"/>
    </row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报价汇总表 </vt:lpstr>
      <vt:lpstr>综合布线</vt:lpstr>
      <vt:lpstr>网络交换机</vt:lpstr>
      <vt:lpstr>程控交换机</vt:lpstr>
      <vt:lpstr>安防监控</vt:lpstr>
      <vt:lpstr>机房安装工程</vt:lpstr>
      <vt:lpstr>入侵报警</vt:lpstr>
      <vt:lpstr>门禁一卡通</vt:lpstr>
      <vt:lpstr>巡更</vt:lpstr>
      <vt:lpstr>背景音乐</vt:lpstr>
      <vt:lpstr>视频会议</vt:lpstr>
      <vt:lpstr>桥架管线</vt:lpstr>
      <vt:lpstr>信息发布</vt:lpstr>
      <vt:lpstr>排队叫号</vt:lpstr>
      <vt:lpstr>机房安装工程!Print_Area</vt:lpstr>
      <vt:lpstr>网络交换机!Print_Area</vt:lpstr>
      <vt:lpstr>综合布线!Print_Area</vt:lpstr>
      <vt:lpstr>机房安装工程!Print_Titles</vt:lpstr>
      <vt:lpstr>网络交换机!Print_Titles</vt:lpstr>
      <vt:lpstr>综合布线!Print_Titles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2300-16143现代建设咨询迪士尼QS项目部S-叶新华</dc:creator>
  <cp:lastModifiedBy>PC</cp:lastModifiedBy>
  <cp:lastPrinted>2018-06-28T15:23:03Z</cp:lastPrinted>
  <dcterms:created xsi:type="dcterms:W3CDTF">2006-09-16T00:00:00Z</dcterms:created>
  <dcterms:modified xsi:type="dcterms:W3CDTF">2024-06-03T07:23:26Z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